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https://d.docs.live.net/7ab9cbbcb790dc88/NN - File Server/20.NamCalc/Excel version/Final/"/>
    </mc:Choice>
  </mc:AlternateContent>
  <xr:revisionPtr revIDLastSave="41" documentId="8_{DD1A00D4-1415-492B-A635-68B2953EC1E4}" xr6:coauthVersionLast="45" xr6:coauthVersionMax="45" xr10:uidLastSave="{6A45FADF-8B2C-4069-9637-C218F087602E}"/>
  <bookViews>
    <workbookView xWindow="-120" yWindow="-120" windowWidth="29040" windowHeight="15840" tabRatio="757" xr2:uid="{00000000-000D-0000-FFFF-FFFF00000000}"/>
  </bookViews>
  <sheets>
    <sheet name="Intro" sheetId="1" r:id="rId1"/>
    <sheet name="1. Cost of Trade Credit" sheetId="13" r:id="rId2"/>
    <sheet name="4a. Margin Calculator" sheetId="15" r:id="rId3"/>
    <sheet name="7. Settlement Discounts" sheetId="18" r:id="rId4"/>
  </sheets>
  <definedNames>
    <definedName name="_xlnm._FilterDatabase" localSheetId="1" hidden="1">'1. Cost of Trade Credit'!#REF!</definedName>
    <definedName name="_xlnm._FilterDatabase" localSheetId="3" hidden="1">'7. Settlement Discounts'!$E$39:$E$42</definedName>
    <definedName name="_xlnm.Print_Area" localSheetId="1">'1. Cost of Trade Credit'!$A$1:$L$28</definedName>
    <definedName name="_xlnm.Print_Area" localSheetId="2">'4a. Margin Calculator'!$A$1:$L$39</definedName>
    <definedName name="_xlnm.Print_Area" localSheetId="3">'7. Settlement Discounts'!$A$1:$L$43</definedName>
    <definedName name="_xlnm.Print_Area" localSheetId="0">Intro!$A$1:$G$56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8" l="1"/>
  <c r="E7" i="18"/>
  <c r="E9" i="18"/>
  <c r="E13" i="18" s="1"/>
  <c r="E10" i="18"/>
  <c r="E16" i="18" s="1"/>
  <c r="E12" i="18"/>
  <c r="D13" i="18"/>
  <c r="E15" i="18"/>
  <c r="D16" i="18"/>
  <c r="D18" i="18"/>
  <c r="D22" i="18"/>
  <c r="D23" i="18"/>
  <c r="G28" i="18"/>
  <c r="D31" i="18"/>
  <c r="D34" i="18"/>
  <c r="D7" i="15"/>
  <c r="D9" i="15"/>
  <c r="E9" i="15"/>
  <c r="E10" i="15" s="1"/>
  <c r="D10" i="15"/>
  <c r="D17" i="15"/>
  <c r="D19" i="15"/>
  <c r="E19" i="15"/>
  <c r="E17" i="15"/>
  <c r="D20" i="15"/>
  <c r="D27" i="15"/>
  <c r="D29" i="15"/>
  <c r="E29" i="15"/>
  <c r="E28" i="15"/>
  <c r="D30" i="15"/>
  <c r="E4" i="13"/>
  <c r="F6" i="13"/>
  <c r="F8" i="13"/>
  <c r="F10" i="13"/>
  <c r="E8" i="13"/>
  <c r="E10" i="13"/>
  <c r="E16" i="13"/>
  <c r="E19" i="13"/>
  <c r="F12" i="13"/>
  <c r="F16" i="13"/>
  <c r="F19" i="13"/>
  <c r="E18" i="18" l="1"/>
  <c r="E22" i="18" s="1"/>
  <c r="E23" i="18" s="1"/>
  <c r="E25" i="18" s="1"/>
  <c r="E27" i="18" s="1"/>
  <c r="E34" i="18"/>
  <c r="E31" i="18" l="1"/>
</calcChain>
</file>

<file path=xl/sharedStrings.xml><?xml version="1.0" encoding="utf-8"?>
<sst xmlns="http://schemas.openxmlformats.org/spreadsheetml/2006/main" count="173" uniqueCount="119">
  <si>
    <t xml:space="preserve"> </t>
  </si>
  <si>
    <t>=</t>
  </si>
  <si>
    <t>£</t>
  </si>
  <si>
    <t>%</t>
  </si>
  <si>
    <t>days</t>
  </si>
  <si>
    <t>i.e.</t>
  </si>
  <si>
    <t>day reduction in payment period</t>
  </si>
  <si>
    <t>Customer now pays</t>
  </si>
  <si>
    <t>We want them to pay</t>
  </si>
  <si>
    <t>Amount they owe us when paying in</t>
  </si>
  <si>
    <t xml:space="preserve">Therefore, the interest on </t>
  </si>
  <si>
    <t>for a year</t>
  </si>
  <si>
    <t>Which is equivalent to</t>
  </si>
  <si>
    <t>% of our sales to the customer per year</t>
  </si>
  <si>
    <t>Therefore, any extra discount above</t>
  </si>
  <si>
    <t>earning</t>
  </si>
  <si>
    <t>&lt;&lt; Back to Index</t>
  </si>
  <si>
    <t>Disclaimer</t>
  </si>
  <si>
    <t>All facts, figures and calculations are presented in good faith. In consequence, no advice, interpretation, or implication should be acted upon without the undertaking of normal commercial precautions. We shall not be liable for any direct, indirect or consequential loss or damage suffered by any person as a result of relying on any statement in NamCalc.</t>
  </si>
  <si>
    <t>KAMTips:</t>
  </si>
  <si>
    <t>(times per year i.e. 365 divided by number of days taken to pay)</t>
  </si>
  <si>
    <t>© Copyright EMR-NAMNEWS Ltd.</t>
  </si>
  <si>
    <t xml:space="preserve"> = Enter your figures in the yellow boxes</t>
  </si>
  <si>
    <t>Help:</t>
  </si>
  <si>
    <t>Essential Calculations for NAMs &amp; KAMs</t>
  </si>
  <si>
    <t xml:space="preserve">Practical feedback: </t>
  </si>
  <si>
    <t>Contact Mark Craft on: mark.craft@namnews.com</t>
  </si>
  <si>
    <t>3. Stock-to-Sales</t>
  </si>
  <si>
    <t>How to calculate the % extra discount off invoice to offer the customer for a reduction in payment period</t>
  </si>
  <si>
    <r>
      <t>times per year</t>
    </r>
    <r>
      <rPr>
        <sz val="10"/>
        <rFont val="Arial"/>
        <family val="2"/>
      </rPr>
      <t xml:space="preserve"> (i.e. 365 divided by number of days to pay) </t>
    </r>
  </si>
  <si>
    <r>
      <t xml:space="preserve">times per year </t>
    </r>
    <r>
      <rPr>
        <sz val="10"/>
        <rFont val="Arial"/>
        <family val="2"/>
      </rPr>
      <t>(i.e. 365 divided by number of days to pay)</t>
    </r>
  </si>
  <si>
    <t>% per year</t>
  </si>
  <si>
    <t xml:space="preserve">EMR-NAMNEWS Ltd., 2 Arlington Square, Downshire Way, Bracknell, </t>
  </si>
  <si>
    <t>Supplier's net margin =</t>
  </si>
  <si>
    <r>
      <t xml:space="preserve">Customers net margin </t>
    </r>
    <r>
      <rPr>
        <b/>
        <sz val="10"/>
        <rFont val="Arial"/>
        <family val="2"/>
      </rPr>
      <t>=</t>
    </r>
  </si>
  <si>
    <t>Annual sales to the customer</t>
  </si>
  <si>
    <t>Days sales outstanding</t>
  </si>
  <si>
    <t>Therefore number of times they pay in a year</t>
  </si>
  <si>
    <t>Average amount outstanding</t>
  </si>
  <si>
    <t>Cost of money</t>
  </si>
  <si>
    <t>Cost of credit given</t>
  </si>
  <si>
    <t>Therefore the cost of credit as % of sales</t>
  </si>
  <si>
    <t>Supplier's net margin</t>
  </si>
  <si>
    <r>
      <t>VAT Rate</t>
    </r>
    <r>
      <rPr>
        <b/>
        <sz val="10"/>
        <rFont val="Arial"/>
        <family val="2"/>
      </rPr>
      <t xml:space="preserve"> =</t>
    </r>
  </si>
  <si>
    <r>
      <t xml:space="preserve">Product Name </t>
    </r>
    <r>
      <rPr>
        <b/>
        <sz val="10"/>
        <rFont val="Arial"/>
        <family val="2"/>
      </rPr>
      <t>=</t>
    </r>
    <r>
      <rPr>
        <sz val="10"/>
        <rFont val="Arial"/>
        <family val="2"/>
      </rPr>
      <t xml:space="preserve"> </t>
    </r>
  </si>
  <si>
    <r>
      <t xml:space="preserve">Cost price per unit </t>
    </r>
    <r>
      <rPr>
        <b/>
        <sz val="10"/>
        <rFont val="Arial"/>
        <family val="2"/>
      </rPr>
      <t>=</t>
    </r>
  </si>
  <si>
    <t>Margin Required =</t>
  </si>
  <si>
    <r>
      <t xml:space="preserve">Margin Required </t>
    </r>
    <r>
      <rPr>
        <b/>
        <sz val="10"/>
        <rFont val="Arial"/>
        <family val="2"/>
      </rPr>
      <t>=</t>
    </r>
  </si>
  <si>
    <r>
      <t xml:space="preserve">VAT Rate </t>
    </r>
    <r>
      <rPr>
        <b/>
        <sz val="10"/>
        <rFont val="Arial"/>
        <family val="2"/>
      </rPr>
      <t>=</t>
    </r>
    <r>
      <rPr>
        <sz val="10"/>
        <rFont val="Arial"/>
        <family val="2"/>
      </rPr>
      <t xml:space="preserve"> </t>
    </r>
  </si>
  <si>
    <t>Cost price per unit =</t>
  </si>
  <si>
    <r>
      <t>Margin Required</t>
    </r>
    <r>
      <rPr>
        <b/>
        <sz val="10"/>
        <rFont val="Arial"/>
        <family val="2"/>
      </rPr>
      <t xml:space="preserve"> =</t>
    </r>
  </si>
  <si>
    <r>
      <t>VAT Rate</t>
    </r>
    <r>
      <rPr>
        <b/>
        <sz val="10"/>
        <rFont val="Arial"/>
        <family val="2"/>
      </rPr>
      <t xml:space="preserve"> =</t>
    </r>
  </si>
  <si>
    <r>
      <t xml:space="preserve">Product Name </t>
    </r>
    <r>
      <rPr>
        <b/>
        <sz val="10"/>
        <rFont val="Arial"/>
        <family val="2"/>
      </rPr>
      <t>=</t>
    </r>
  </si>
  <si>
    <r>
      <t>Cost price per unit</t>
    </r>
    <r>
      <rPr>
        <b/>
        <sz val="10"/>
        <rFont val="Arial"/>
        <family val="2"/>
      </rPr>
      <t xml:space="preserve"> =</t>
    </r>
  </si>
  <si>
    <r>
      <t>Customer now pays in</t>
    </r>
    <r>
      <rPr>
        <sz val="10"/>
        <rFont val="Arial"/>
        <family val="2"/>
      </rPr>
      <t xml:space="preserve"> </t>
    </r>
  </si>
  <si>
    <r>
      <t>We want them to pay in</t>
    </r>
    <r>
      <rPr>
        <sz val="10"/>
        <rFont val="Arial"/>
        <family val="2"/>
      </rPr>
      <t xml:space="preserve"> </t>
    </r>
  </si>
  <si>
    <t>Kamcity.com &gt;&gt;</t>
  </si>
  <si>
    <t>4a. Margin Calculator</t>
  </si>
  <si>
    <t>21. Financial Ratio Calculations</t>
  </si>
  <si>
    <t>22. Conversion Matrix</t>
  </si>
  <si>
    <t xml:space="preserve"> How much it costs the supplier to give free credit to the customer.</t>
  </si>
  <si>
    <t>7. Settlement Discounts</t>
  </si>
  <si>
    <t>11. Supplier Margin Maintenance Calculator</t>
  </si>
  <si>
    <t>NOTES:</t>
  </si>
  <si>
    <t>CONCLUSIONS &amp; ACTION:</t>
  </si>
  <si>
    <t>1. Cost of Trade Credit</t>
  </si>
  <si>
    <t>2. Cost of Stockholding</t>
  </si>
  <si>
    <t xml:space="preserve"> NOTE: Enter figures on each sheet in the yellow boxes only.</t>
  </si>
  <si>
    <t xml:space="preserve"> Enter your currency symbol</t>
  </si>
  <si>
    <t>8. GMROII (Gross Margin Return On Inventory Investment)</t>
  </si>
  <si>
    <t>9. GMROS (Gross Margin Return On Space)</t>
  </si>
  <si>
    <t>10. GMROL (Gross Margin Return On Labour)</t>
  </si>
  <si>
    <t>12. Customer Goes Bust</t>
  </si>
  <si>
    <t xml:space="preserve">13. Delay of a Price Increase/Warning of a Price Increase </t>
  </si>
  <si>
    <t>18. Passing on a Cost Increase</t>
  </si>
  <si>
    <t>19. Sales/Profit per Sq.ft./m Calculator</t>
  </si>
  <si>
    <t>Cost &amp; Value Calculations:</t>
  </si>
  <si>
    <t>Cost: Incremental sales required by supplier to recover settlement discount =</t>
  </si>
  <si>
    <t>Value: Therefore, incremental sales required by customer to recover settlement discount =</t>
  </si>
  <si>
    <t>Value: Therefore, incremental sales required by customer to recover saving made on credit cost</t>
  </si>
  <si>
    <t>17. CAGR (Compound Annual Growth Rate)</t>
  </si>
  <si>
    <t>5. Costing for BOGOF</t>
  </si>
  <si>
    <t>6. Costing for Multi-Buy</t>
  </si>
  <si>
    <t>14. Negotiating Cost (a) - Display Material</t>
  </si>
  <si>
    <t>15. Negotiating Cost (b) - Category Management Guidance</t>
  </si>
  <si>
    <t>16. Negotiating Cost (c) - Allowances</t>
  </si>
  <si>
    <r>
      <t xml:space="preserve">Index: </t>
    </r>
    <r>
      <rPr>
        <sz val="12"/>
        <color indexed="9"/>
        <rFont val="Arial"/>
        <family val="2"/>
      </rPr>
      <t>click title to view calculation</t>
    </r>
  </si>
  <si>
    <t>Cost: Incremental sales required by supplier to recover cost of credit</t>
  </si>
  <si>
    <t>Customer's net margin</t>
  </si>
  <si>
    <t>4b. Margin Calculator - 'Sainsbury' Method</t>
  </si>
  <si>
    <r>
      <t>Annual Invoiced sales to the Customer (Ex. VAT)</t>
    </r>
    <r>
      <rPr>
        <b/>
        <sz val="10"/>
        <rFont val="Arial"/>
        <family val="2"/>
      </rPr>
      <t xml:space="preserve"> </t>
    </r>
    <r>
      <rPr>
        <sz val="10"/>
        <rFont val="Arial"/>
        <family val="2"/>
      </rPr>
      <t xml:space="preserve"> </t>
    </r>
  </si>
  <si>
    <t>Therefore, cashflow saving =</t>
  </si>
  <si>
    <t>RSP (excl. VAT) =</t>
  </si>
  <si>
    <t>RSP (incl. VAT) =</t>
  </si>
  <si>
    <r>
      <t>RSP (incl. VAT)</t>
    </r>
    <r>
      <rPr>
        <b/>
        <sz val="10"/>
        <rFont val="Arial"/>
        <family val="2"/>
      </rPr>
      <t xml:space="preserve"> =</t>
    </r>
  </si>
  <si>
    <r>
      <t xml:space="preserve">RSP (incl. VAT) </t>
    </r>
    <r>
      <rPr>
        <b/>
        <sz val="10"/>
        <rFont val="Arial"/>
        <family val="2"/>
      </rPr>
      <t>=</t>
    </r>
  </si>
  <si>
    <t>(How long they take to pay)</t>
  </si>
  <si>
    <t>(Net invoiced sales)</t>
  </si>
  <si>
    <t>(Going rate for borrowing or IRR )</t>
  </si>
  <si>
    <t xml:space="preserve"> 2. Calculating COST PRICE when RETAIL SELLING PRICE (incl. VAT) and MARGIN are known:</t>
  </si>
  <si>
    <t xml:space="preserve"> 1. Calculating RETAIL SELLING PRICE (Inc. VAT) when COST PRICE and MARGIN are known:</t>
  </si>
  <si>
    <t xml:space="preserve"> 3. Calculating MARGIN when COST PRICE and RETAIL SELLING PRICE (incl. VAT) are known:</t>
  </si>
  <si>
    <t xml:space="preserve">Please let us have your views on practical applications and suggestions for additional </t>
  </si>
  <si>
    <t xml:space="preserve">calculations in order that we may enhance future editions of NamCalc </t>
  </si>
  <si>
    <t>NamCalc 1.3</t>
  </si>
  <si>
    <t>24. Getting more from NamCalc</t>
  </si>
  <si>
    <t>23a. VAT Changes (Normal Margin Method)</t>
  </si>
  <si>
    <t>23b. VAT Changes - ('Sainsbury' Margin Method)</t>
  </si>
  <si>
    <t>Berkshire, RG12 1WA. United Kingdom.  Tel: +44 (0)845 643 4481</t>
  </si>
  <si>
    <r>
      <t>Sheet Unlock Password:</t>
    </r>
    <r>
      <rPr>
        <sz val="9"/>
        <color indexed="9"/>
        <rFont val="Arial"/>
        <family val="2"/>
      </rPr>
      <t xml:space="preserve"> kamcity</t>
    </r>
  </si>
  <si>
    <t>20a. Buying Mix Analysis (BMA) - Buyer</t>
  </si>
  <si>
    <t>20c. Buying Mix Analysis Instructions</t>
  </si>
  <si>
    <t>20b. Buying Mix Analysis (BMA) - Retailer</t>
  </si>
  <si>
    <t xml:space="preserve">Say the customer's ROCE is </t>
  </si>
  <si>
    <t>% is more valuable than investing the money in the business,</t>
  </si>
  <si>
    <t>generate ROCE %</t>
  </si>
  <si>
    <t xml:space="preserve">% per year i.e. Any money they invest in their business can  </t>
  </si>
  <si>
    <t>© Copyright EMR-NAMNEWS Ltd. 2019</t>
  </si>
  <si>
    <t>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</si>
</sst>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5" formatCode="0.0"/>
    <numFmt numFmtId="166" formatCode="0.000"/>
    <numFmt numFmtId="167" formatCode="#,##0.000"/>
    <numFmt numFmtId="169" formatCode="0.000%"/>
  </numFmts>
  <fonts count="53" x14ac:knownFonts="1">
    <font>
      <sz val="10"/>
      <name val="Arial"/>
    </font>
    <font>
      <sz val="10"/>
      <name val="Arial"/>
      <family val="2"/>
    </font>
    <font>
      <sz val="8"/>
      <name val="Arial"/>
      <family val="2"/>
    </font>
    <font>
      <sz val="10"/>
      <color indexed="10"/>
      <name val="Arial"/>
      <family val="2"/>
    </font>
    <font>
      <sz val="18"/>
      <color indexed="9"/>
      <name val="Arial"/>
      <family val="2"/>
    </font>
    <font>
      <sz val="10"/>
      <color indexed="9"/>
      <name val="Arial"/>
      <family val="2"/>
    </font>
    <font>
      <sz val="8.5"/>
      <color indexed="9"/>
      <name val="Arial"/>
      <family val="2"/>
    </font>
    <font>
      <b/>
      <sz val="12"/>
      <color indexed="9"/>
      <name val="Arial"/>
      <family val="2"/>
    </font>
    <font>
      <sz val="22"/>
      <color indexed="9"/>
      <name val="Arial"/>
      <family val="2"/>
    </font>
    <font>
      <u/>
      <sz val="10"/>
      <color indexed="12"/>
      <name val="Arial"/>
      <family val="2"/>
    </font>
    <font>
      <sz val="14"/>
      <color indexed="9"/>
      <name val="Arial"/>
      <family val="2"/>
    </font>
    <font>
      <b/>
      <sz val="10"/>
      <color indexed="8"/>
      <name val="Arial"/>
      <family val="2"/>
    </font>
    <font>
      <sz val="8"/>
      <name val="Arial"/>
      <family val="2"/>
    </font>
    <font>
      <b/>
      <sz val="12"/>
      <name val="Arial"/>
      <family val="2"/>
    </font>
    <font>
      <sz val="10"/>
      <name val="Arial"/>
      <family val="2"/>
    </font>
    <font>
      <sz val="9"/>
      <name val="Arial"/>
      <family val="2"/>
    </font>
    <font>
      <b/>
      <sz val="10"/>
      <name val="Arial"/>
      <family val="2"/>
    </font>
    <font>
      <b/>
      <sz val="10"/>
      <name val="Arial"/>
      <family val="2"/>
    </font>
    <font>
      <sz val="12"/>
      <name val="Arial"/>
      <family val="2"/>
    </font>
    <font>
      <u/>
      <sz val="12"/>
      <name val="Arial"/>
      <family val="2"/>
    </font>
    <font>
      <sz val="12"/>
      <name val="Arial"/>
      <family val="2"/>
    </font>
    <font>
      <sz val="10"/>
      <color indexed="8"/>
      <name val="Arial"/>
      <family val="2"/>
    </font>
    <font>
      <sz val="8.5"/>
      <name val="Arial"/>
      <family val="2"/>
    </font>
    <font>
      <sz val="9"/>
      <name val="Arial"/>
      <family val="2"/>
    </font>
    <font>
      <sz val="9"/>
      <color indexed="9"/>
      <name val="Arial"/>
      <family val="2"/>
    </font>
    <font>
      <b/>
      <sz val="8"/>
      <color indexed="9"/>
      <name val="Arial"/>
      <family val="2"/>
    </font>
    <font>
      <sz val="10"/>
      <color indexed="9"/>
      <name val="Arial"/>
      <family val="2"/>
    </font>
    <font>
      <sz val="12"/>
      <color indexed="9"/>
      <name val="Arial"/>
      <family val="2"/>
    </font>
    <font>
      <sz val="10"/>
      <color indexed="56"/>
      <name val="Arial"/>
      <family val="2"/>
    </font>
    <font>
      <sz val="8"/>
      <color indexed="9"/>
      <name val="Arial"/>
      <family val="2"/>
    </font>
    <font>
      <b/>
      <sz val="8"/>
      <name val="Arial"/>
      <family val="2"/>
    </font>
    <font>
      <i/>
      <sz val="9"/>
      <name val="Arial"/>
      <family val="2"/>
    </font>
    <font>
      <sz val="10"/>
      <color indexed="43"/>
      <name val="Arial"/>
      <family val="2"/>
    </font>
    <font>
      <sz val="10"/>
      <color indexed="8"/>
      <name val="Times New Roman"/>
      <family val="1"/>
    </font>
    <font>
      <sz val="10"/>
      <name val="Arial"/>
      <family val="2"/>
    </font>
    <font>
      <sz val="9"/>
      <color indexed="9"/>
      <name val="Arial"/>
      <family val="2"/>
    </font>
    <font>
      <b/>
      <sz val="9"/>
      <color indexed="9"/>
      <name val="Arial"/>
      <family val="2"/>
    </font>
    <font>
      <sz val="8"/>
      <color indexed="56"/>
      <name val="Arial"/>
      <family val="2"/>
    </font>
    <font>
      <b/>
      <u/>
      <sz val="10"/>
      <name val="Arial"/>
      <family val="2"/>
    </font>
    <font>
      <sz val="16"/>
      <color indexed="9"/>
      <name val="Arial"/>
      <family val="2"/>
    </font>
    <font>
      <b/>
      <sz val="22"/>
      <color indexed="9"/>
      <name val="Arial"/>
      <family val="2"/>
    </font>
    <font>
      <b/>
      <u/>
      <sz val="9"/>
      <color indexed="56"/>
      <name val="Arial"/>
      <family val="2"/>
    </font>
    <font>
      <sz val="8"/>
      <color indexed="9"/>
      <name val="Arial"/>
      <family val="2"/>
    </font>
    <font>
      <b/>
      <sz val="14"/>
      <color indexed="9"/>
      <name val="Arial"/>
      <family val="2"/>
    </font>
    <font>
      <sz val="14"/>
      <name val="Arial"/>
      <family val="2"/>
    </font>
    <font>
      <b/>
      <sz val="11"/>
      <name val="Arial"/>
      <family val="2"/>
    </font>
    <font>
      <b/>
      <sz val="10"/>
      <color indexed="56"/>
      <name val="Arial"/>
      <family val="2"/>
    </font>
    <font>
      <sz val="10"/>
      <color indexed="63"/>
      <name val="Arial"/>
      <family val="2"/>
    </font>
    <font>
      <sz val="8"/>
      <color rgb="FF003399"/>
      <name val="Arial"/>
      <family val="2"/>
    </font>
    <font>
      <b/>
      <sz val="10"/>
      <color rgb="FF003366"/>
      <name val="Arial"/>
      <family val="2"/>
    </font>
    <font>
      <sz val="9"/>
      <color theme="0"/>
      <name val="Arial"/>
      <family val="2"/>
    </font>
    <font>
      <b/>
      <sz val="14"/>
      <name val="Arial"/>
      <family val="2"/>
    </font>
    <font>
      <sz val="20"/>
      <color rgb="FFFF0000"/>
      <name val="Arial"/>
      <family val="2"/>
    </font>
  </fonts>
  <fills count="10">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C0C0C0"/>
        <bgColor indexed="64"/>
      </patternFill>
    </fill>
    <fill>
      <patternFill patternType="solid">
        <fgColor rgb="FFFFFF99"/>
        <bgColor indexed="64"/>
      </patternFill>
    </fill>
    <fill>
      <patternFill patternType="solid">
        <fgColor rgb="FF003366"/>
        <bgColor indexed="64"/>
      </patternFill>
    </fill>
  </fills>
  <borders count="19">
    <border>
      <left/>
      <right/>
      <top/>
      <bottom/>
      <diagonal/>
    </border>
    <border>
      <left/>
      <right/>
      <top/>
      <bottom style="thin">
        <color indexed="64"/>
      </bottom>
      <diagonal/>
    </border>
    <border>
      <left/>
      <right/>
      <top style="thin">
        <color indexed="9"/>
      </top>
      <bottom style="thin">
        <color indexed="9"/>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9"/>
      </bottom>
      <diagonal/>
    </border>
    <border>
      <left/>
      <right/>
      <top style="thin">
        <color indexed="9"/>
      </top>
      <bottom/>
      <diagonal/>
    </border>
    <border>
      <left style="thin">
        <color indexed="9"/>
      </left>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9"/>
      </left>
      <right/>
      <top/>
      <bottom style="thin">
        <color indexed="9"/>
      </bottom>
      <diagonal/>
    </border>
    <border>
      <left style="thin">
        <color indexed="9"/>
      </left>
      <right/>
      <top style="thin">
        <color indexed="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42">
    <xf numFmtId="0" fontId="0" fillId="0" borderId="0" xfId="0"/>
    <xf numFmtId="0" fontId="3" fillId="2" borderId="0" xfId="0" applyFont="1" applyFill="1"/>
    <xf numFmtId="0" fontId="5" fillId="2" borderId="0" xfId="0" applyFont="1" applyFill="1" applyAlignment="1">
      <alignment horizontal="center"/>
    </xf>
    <xf numFmtId="0" fontId="4" fillId="2" borderId="0" xfId="0" applyFont="1" applyFill="1" applyAlignment="1">
      <alignment horizontal="left"/>
    </xf>
    <xf numFmtId="0" fontId="5" fillId="2" borderId="0" xfId="0" applyFont="1" applyFill="1" applyAlignment="1">
      <alignment horizontal="left"/>
    </xf>
    <xf numFmtId="0" fontId="6" fillId="2" borderId="0" xfId="0" applyFont="1" applyFill="1" applyAlignment="1">
      <alignment horizontal="left"/>
    </xf>
    <xf numFmtId="0" fontId="7" fillId="2" borderId="0" xfId="0" applyFont="1" applyFill="1"/>
    <xf numFmtId="0" fontId="8" fillId="2" borderId="0" xfId="0" applyFont="1" applyFill="1" applyAlignment="1">
      <alignment horizontal="center"/>
    </xf>
    <xf numFmtId="49" fontId="5" fillId="2" borderId="0" xfId="0" applyNumberFormat="1" applyFont="1" applyFill="1" applyAlignment="1">
      <alignment horizontal="left"/>
    </xf>
    <xf numFmtId="0" fontId="10" fillId="2" borderId="0" xfId="1" applyFont="1" applyFill="1" applyAlignment="1" applyProtection="1">
      <alignment horizontal="center"/>
    </xf>
    <xf numFmtId="0" fontId="0" fillId="0" borderId="0" xfId="0" applyAlignment="1">
      <alignment vertical="center"/>
    </xf>
    <xf numFmtId="0" fontId="23" fillId="0" borderId="0" xfId="0" applyFont="1" applyAlignment="1">
      <alignment vertical="center"/>
    </xf>
    <xf numFmtId="0" fontId="23" fillId="0" borderId="0" xfId="0" applyFont="1"/>
    <xf numFmtId="0" fontId="13" fillId="0" borderId="0" xfId="0" applyFont="1" applyAlignment="1">
      <alignment vertical="center"/>
    </xf>
    <xf numFmtId="0" fontId="26" fillId="2" borderId="0" xfId="0" applyFont="1" applyFill="1" applyAlignment="1">
      <alignment vertical="center"/>
    </xf>
    <xf numFmtId="0" fontId="27" fillId="2" borderId="0" xfId="0" applyFont="1" applyFill="1" applyAlignment="1">
      <alignment vertical="top"/>
    </xf>
    <xf numFmtId="0" fontId="7" fillId="2" borderId="0" xfId="0" applyFont="1" applyFill="1" applyAlignment="1">
      <alignment vertical="center"/>
    </xf>
    <xf numFmtId="0" fontId="0" fillId="2" borderId="0" xfId="0" applyFill="1"/>
    <xf numFmtId="0" fontId="23" fillId="2" borderId="0" xfId="0" applyFont="1" applyFill="1"/>
    <xf numFmtId="0" fontId="13" fillId="2" borderId="0" xfId="0" applyFont="1" applyFill="1" applyAlignment="1">
      <alignment vertical="center"/>
    </xf>
    <xf numFmtId="0" fontId="7" fillId="2" borderId="0" xfId="1" applyFont="1" applyFill="1" applyAlignment="1" applyProtection="1">
      <alignment vertical="center"/>
    </xf>
    <xf numFmtId="0" fontId="7" fillId="2" borderId="0" xfId="1" applyFont="1" applyFill="1" applyAlignment="1" applyProtection="1">
      <alignment horizontal="left" vertical="center"/>
    </xf>
    <xf numFmtId="49" fontId="7" fillId="2" borderId="0" xfId="1" applyNumberFormat="1" applyFont="1" applyFill="1" applyAlignment="1" applyProtection="1">
      <alignment vertical="center"/>
    </xf>
    <xf numFmtId="49" fontId="10" fillId="2" borderId="0" xfId="1" applyNumberFormat="1" applyFont="1" applyFill="1" applyBorder="1" applyAlignment="1" applyProtection="1">
      <alignment vertical="center"/>
    </xf>
    <xf numFmtId="0" fontId="29" fillId="2" borderId="0" xfId="1" applyFont="1" applyFill="1" applyAlignment="1" applyProtection="1">
      <alignment horizontal="left" vertical="top" wrapText="1"/>
    </xf>
    <xf numFmtId="0" fontId="25" fillId="2" borderId="0" xfId="1" applyFont="1" applyFill="1" applyAlignment="1" applyProtection="1">
      <alignment horizontal="left"/>
    </xf>
    <xf numFmtId="0" fontId="10" fillId="2" borderId="0" xfId="1" applyFont="1" applyFill="1" applyAlignment="1" applyProtection="1"/>
    <xf numFmtId="0" fontId="5" fillId="2" borderId="0" xfId="0" applyFont="1" applyFill="1" applyAlignment="1">
      <alignment horizontal="right"/>
    </xf>
    <xf numFmtId="0" fontId="0" fillId="0" borderId="0" xfId="0" applyFill="1" applyAlignment="1">
      <alignment vertical="center"/>
    </xf>
    <xf numFmtId="0" fontId="0" fillId="4" borderId="0" xfId="0" applyFill="1"/>
    <xf numFmtId="0" fontId="0" fillId="4" borderId="0" xfId="0" applyFill="1" applyAlignment="1">
      <alignment vertical="center"/>
    </xf>
    <xf numFmtId="0" fontId="0" fillId="2" borderId="0" xfId="0" applyFill="1" applyAlignment="1">
      <alignment vertical="center"/>
    </xf>
    <xf numFmtId="0" fontId="15"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6" fillId="4" borderId="0" xfId="0" applyFont="1" applyFill="1" applyAlignment="1">
      <alignment vertical="center"/>
    </xf>
    <xf numFmtId="0" fontId="26" fillId="4" borderId="0" xfId="0" applyFont="1" applyFill="1"/>
    <xf numFmtId="0" fontId="12" fillId="4" borderId="0" xfId="0" applyFont="1" applyFill="1" applyAlignment="1">
      <alignment vertical="center"/>
    </xf>
    <xf numFmtId="0" fontId="16" fillId="4" borderId="0" xfId="0" applyFont="1" applyFill="1" applyAlignment="1">
      <alignment vertical="center"/>
    </xf>
    <xf numFmtId="0" fontId="16" fillId="4" borderId="0" xfId="0" applyFont="1" applyFill="1" applyAlignment="1">
      <alignment horizontal="right" vertical="center"/>
    </xf>
    <xf numFmtId="0" fontId="14" fillId="4" borderId="0" xfId="0" applyFont="1" applyFill="1" applyAlignment="1">
      <alignment vertical="center"/>
    </xf>
    <xf numFmtId="0" fontId="30" fillId="4" borderId="0" xfId="0" applyFont="1" applyFill="1" applyAlignment="1">
      <alignment vertical="center"/>
    </xf>
    <xf numFmtId="49" fontId="16" fillId="4" borderId="0" xfId="0" applyNumberFormat="1" applyFont="1" applyFill="1" applyAlignment="1">
      <alignment horizontal="right" vertical="center"/>
    </xf>
    <xf numFmtId="0" fontId="17" fillId="4" borderId="0" xfId="0" applyFont="1" applyFill="1" applyAlignment="1">
      <alignment vertical="center"/>
    </xf>
    <xf numFmtId="0" fontId="17" fillId="4" borderId="0" xfId="0" applyFont="1" applyFill="1" applyAlignment="1">
      <alignment horizontal="right" vertical="center"/>
    </xf>
    <xf numFmtId="0" fontId="22" fillId="4" borderId="0" xfId="0" applyFont="1" applyFill="1" applyAlignment="1">
      <alignment vertical="center"/>
    </xf>
    <xf numFmtId="0" fontId="23" fillId="2" borderId="0" xfId="0" applyFont="1" applyFill="1" applyAlignment="1">
      <alignment vertical="center"/>
    </xf>
    <xf numFmtId="0" fontId="23" fillId="4" borderId="0" xfId="0" applyFont="1" applyFill="1" applyAlignment="1">
      <alignment vertical="center"/>
    </xf>
    <xf numFmtId="49" fontId="2" fillId="4" borderId="0" xfId="0" applyNumberFormat="1" applyFont="1" applyFill="1"/>
    <xf numFmtId="0" fontId="2" fillId="4" borderId="0" xfId="0" applyFont="1" applyFill="1"/>
    <xf numFmtId="0" fontId="1" fillId="4" borderId="0" xfId="0" applyFont="1" applyFill="1"/>
    <xf numFmtId="0" fontId="23" fillId="4" borderId="0" xfId="0" applyFont="1" applyFill="1"/>
    <xf numFmtId="0" fontId="0" fillId="4" borderId="0" xfId="0" applyFill="1" applyAlignment="1">
      <alignment horizontal="right" vertical="center"/>
    </xf>
    <xf numFmtId="0" fontId="14" fillId="4" borderId="0" xfId="0" applyFont="1" applyFill="1" applyAlignment="1">
      <alignment horizontal="right" vertical="center"/>
    </xf>
    <xf numFmtId="2" fontId="0" fillId="4" borderId="0" xfId="0" applyNumberFormat="1" applyFill="1" applyAlignment="1" applyProtection="1">
      <alignment vertical="center"/>
    </xf>
    <xf numFmtId="2" fontId="0" fillId="4" borderId="0" xfId="0" applyNumberFormat="1" applyFill="1" applyAlignment="1">
      <alignment vertical="center"/>
    </xf>
    <xf numFmtId="0" fontId="0" fillId="4" borderId="0" xfId="0" applyFill="1" applyAlignment="1">
      <alignment vertical="top" wrapText="1"/>
    </xf>
    <xf numFmtId="0" fontId="14" fillId="4" borderId="0" xfId="0" applyFont="1" applyFill="1"/>
    <xf numFmtId="0" fontId="14" fillId="4" borderId="0" xfId="0" applyFont="1" applyFill="1" applyAlignment="1">
      <alignment vertical="top"/>
    </xf>
    <xf numFmtId="0" fontId="21" fillId="4" borderId="0" xfId="0" applyFont="1" applyFill="1" applyAlignment="1">
      <alignment vertical="center"/>
    </xf>
    <xf numFmtId="0" fontId="21" fillId="4" borderId="0" xfId="0" applyFont="1" applyFill="1"/>
    <xf numFmtId="0" fontId="13" fillId="4" borderId="0" xfId="0" applyFont="1" applyFill="1" applyAlignment="1">
      <alignment vertical="center"/>
    </xf>
    <xf numFmtId="0" fontId="35" fillId="2" borderId="0" xfId="1" applyFont="1" applyFill="1" applyAlignment="1" applyProtection="1">
      <alignment horizontal="left"/>
    </xf>
    <xf numFmtId="0" fontId="36" fillId="2" borderId="0" xfId="1" applyFont="1" applyFill="1" applyAlignment="1" applyProtection="1">
      <alignment horizontal="left"/>
    </xf>
    <xf numFmtId="0" fontId="0" fillId="4" borderId="0" xfId="0" applyFill="1" applyBorder="1"/>
    <xf numFmtId="49" fontId="31" fillId="4" borderId="0" xfId="0" applyNumberFormat="1" applyFont="1" applyFill="1" applyBorder="1"/>
    <xf numFmtId="0" fontId="37" fillId="4" borderId="0" xfId="1" applyFont="1" applyFill="1" applyBorder="1" applyAlignment="1" applyProtection="1"/>
    <xf numFmtId="0" fontId="12" fillId="4" borderId="0" xfId="0" applyFont="1" applyFill="1" applyBorder="1"/>
    <xf numFmtId="0" fontId="0" fillId="4" borderId="1" xfId="0" applyFill="1" applyBorder="1"/>
    <xf numFmtId="0" fontId="0" fillId="5" borderId="0" xfId="0" applyFill="1" applyBorder="1"/>
    <xf numFmtId="0" fontId="23" fillId="4" borderId="0" xfId="0" applyFont="1" applyFill="1" applyBorder="1"/>
    <xf numFmtId="0" fontId="32" fillId="5" borderId="0" xfId="0" applyFont="1" applyFill="1" applyBorder="1"/>
    <xf numFmtId="0" fontId="2" fillId="4" borderId="0" xfId="0" applyFont="1" applyFill="1" applyBorder="1"/>
    <xf numFmtId="1" fontId="14" fillId="5" borderId="2" xfId="0" applyNumberFormat="1" applyFont="1" applyFill="1" applyBorder="1" applyAlignment="1" applyProtection="1">
      <alignment horizontal="left" vertical="center"/>
      <protection locked="0"/>
    </xf>
    <xf numFmtId="0" fontId="34" fillId="4" borderId="0" xfId="0" applyFont="1" applyFill="1"/>
    <xf numFmtId="0" fontId="33" fillId="4" borderId="0" xfId="0" applyFont="1" applyFill="1"/>
    <xf numFmtId="0" fontId="27" fillId="4" borderId="0" xfId="0" applyFont="1" applyFill="1" applyAlignment="1">
      <alignment vertical="top"/>
    </xf>
    <xf numFmtId="0" fontId="7" fillId="4" borderId="0" xfId="0" applyFont="1" applyFill="1" applyAlignment="1">
      <alignment vertical="center"/>
    </xf>
    <xf numFmtId="0" fontId="39" fillId="2" borderId="0" xfId="0" applyFont="1" applyFill="1" applyAlignment="1">
      <alignment horizontal="center" vertical="top"/>
    </xf>
    <xf numFmtId="0" fontId="40" fillId="2" borderId="0" xfId="0" applyFont="1" applyFill="1" applyAlignment="1">
      <alignment horizontal="center"/>
    </xf>
    <xf numFmtId="0" fontId="36" fillId="2" borderId="0" xfId="0" applyFont="1" applyFill="1"/>
    <xf numFmtId="0" fontId="24" fillId="2" borderId="0" xfId="0" applyFont="1" applyFill="1"/>
    <xf numFmtId="0" fontId="24" fillId="2" borderId="0" xfId="1" applyFont="1" applyFill="1" applyAlignment="1" applyProtection="1">
      <alignment horizontal="left"/>
    </xf>
    <xf numFmtId="0" fontId="11" fillId="4" borderId="0" xfId="0" applyFont="1" applyFill="1" applyAlignment="1">
      <alignment horizontal="right" vertical="center"/>
    </xf>
    <xf numFmtId="2" fontId="34" fillId="5" borderId="0" xfId="0" applyNumberFormat="1" applyFont="1" applyFill="1" applyBorder="1" applyAlignment="1" applyProtection="1">
      <alignment horizontal="left" vertical="center"/>
      <protection locked="0"/>
    </xf>
    <xf numFmtId="0" fontId="34" fillId="4" borderId="0" xfId="0" applyFont="1" applyFill="1" applyAlignment="1">
      <alignment vertical="center"/>
    </xf>
    <xf numFmtId="0" fontId="34" fillId="4" borderId="0" xfId="0" applyFont="1" applyFill="1" applyAlignment="1">
      <alignment horizontal="right" vertical="center"/>
    </xf>
    <xf numFmtId="0" fontId="34" fillId="0" borderId="0" xfId="0" applyFont="1" applyAlignment="1">
      <alignment horizontal="left" vertical="center"/>
    </xf>
    <xf numFmtId="0" fontId="0" fillId="2" borderId="0" xfId="0" applyFill="1" applyAlignment="1">
      <alignment vertical="top" wrapText="1"/>
    </xf>
    <xf numFmtId="0" fontId="3" fillId="2" borderId="0" xfId="0" applyFont="1" applyFill="1" applyAlignment="1">
      <alignment vertical="center"/>
    </xf>
    <xf numFmtId="0" fontId="0" fillId="4" borderId="0" xfId="0" quotePrefix="1" applyFill="1"/>
    <xf numFmtId="10" fontId="16" fillId="4" borderId="0" xfId="0" applyNumberFormat="1" applyFont="1" applyFill="1" applyBorder="1" applyAlignment="1">
      <alignment horizontal="left" vertical="center"/>
    </xf>
    <xf numFmtId="0" fontId="26" fillId="4" borderId="0" xfId="0" applyFont="1" applyFill="1" applyAlignment="1">
      <alignment vertical="top" wrapText="1"/>
    </xf>
    <xf numFmtId="2" fontId="11" fillId="4" borderId="0" xfId="0" applyNumberFormat="1" applyFont="1" applyFill="1" applyBorder="1" applyAlignment="1">
      <alignment horizontal="left" vertical="center"/>
    </xf>
    <xf numFmtId="0" fontId="16" fillId="4" borderId="0" xfId="0" applyFont="1" applyFill="1" applyAlignment="1">
      <alignment horizontal="right" vertical="center" wrapText="1"/>
    </xf>
    <xf numFmtId="0" fontId="21" fillId="4" borderId="0" xfId="0" applyFont="1" applyFill="1" applyAlignment="1">
      <alignment horizontal="right" vertical="center"/>
    </xf>
    <xf numFmtId="4" fontId="14" fillId="5" borderId="5" xfId="0" applyNumberFormat="1" applyFont="1" applyFill="1" applyBorder="1" applyAlignment="1" applyProtection="1">
      <alignment horizontal="left" vertical="center"/>
      <protection locked="0"/>
    </xf>
    <xf numFmtId="0" fontId="17" fillId="4" borderId="0" xfId="0" applyFont="1" applyFill="1" applyAlignment="1">
      <alignment horizontal="left" vertical="center"/>
    </xf>
    <xf numFmtId="49" fontId="11" fillId="4" borderId="0" xfId="0" applyNumberFormat="1" applyFont="1" applyFill="1" applyAlignment="1">
      <alignment horizontal="right" vertical="center"/>
    </xf>
    <xf numFmtId="0" fontId="38" fillId="4" borderId="0" xfId="0" applyFont="1" applyFill="1" applyAlignment="1">
      <alignment horizontal="right" vertical="center"/>
    </xf>
    <xf numFmtId="165" fontId="16" fillId="4" borderId="0" xfId="0" applyNumberFormat="1" applyFont="1" applyFill="1" applyAlignment="1">
      <alignment horizontal="center" vertical="center"/>
    </xf>
    <xf numFmtId="0" fontId="41" fillId="4" borderId="0" xfId="1" applyFont="1" applyFill="1" applyBorder="1" applyAlignment="1" applyProtection="1">
      <alignment horizontal="right"/>
    </xf>
    <xf numFmtId="0" fontId="16" fillId="4" borderId="2" xfId="0" applyFont="1" applyFill="1" applyBorder="1" applyAlignment="1">
      <alignment horizontal="left" vertical="center"/>
    </xf>
    <xf numFmtId="0" fontId="34" fillId="4" borderId="1" xfId="0" applyFont="1" applyFill="1" applyBorder="1" applyAlignment="1">
      <alignment vertical="center"/>
    </xf>
    <xf numFmtId="0" fontId="17" fillId="4" borderId="1" xfId="0" applyFont="1" applyFill="1" applyBorder="1" applyAlignment="1">
      <alignment vertical="center"/>
    </xf>
    <xf numFmtId="0" fontId="34" fillId="0" borderId="1" xfId="0" applyFont="1" applyBorder="1" applyAlignment="1">
      <alignment horizontal="left" vertical="center"/>
    </xf>
    <xf numFmtId="0" fontId="14" fillId="4" borderId="1" xfId="0" applyFont="1" applyFill="1" applyBorder="1" applyAlignment="1">
      <alignment horizontal="right" vertical="center"/>
    </xf>
    <xf numFmtId="0" fontId="34" fillId="4" borderId="1" xfId="0" applyFont="1" applyFill="1" applyBorder="1" applyAlignment="1">
      <alignment horizontal="right" vertical="center"/>
    </xf>
    <xf numFmtId="0" fontId="23" fillId="4" borderId="1" xfId="0" applyFont="1" applyFill="1" applyBorder="1" applyAlignment="1">
      <alignment vertical="center"/>
    </xf>
    <xf numFmtId="2" fontId="34" fillId="4" borderId="1" xfId="0" applyNumberFormat="1" applyFont="1" applyFill="1" applyBorder="1" applyAlignment="1" applyProtection="1">
      <alignment horizontal="left" vertical="center"/>
      <protection locked="0"/>
    </xf>
    <xf numFmtId="2" fontId="34" fillId="5" borderId="5" xfId="0" applyNumberFormat="1" applyFont="1" applyFill="1" applyBorder="1" applyAlignment="1" applyProtection="1">
      <alignment horizontal="left" vertical="center"/>
      <protection locked="0"/>
    </xf>
    <xf numFmtId="0" fontId="34" fillId="4" borderId="5" xfId="0" applyFont="1" applyFill="1" applyBorder="1" applyAlignment="1">
      <alignment vertical="center"/>
    </xf>
    <xf numFmtId="0" fontId="34" fillId="4" borderId="2" xfId="0" applyFont="1" applyFill="1" applyBorder="1" applyAlignment="1">
      <alignment vertical="center"/>
    </xf>
    <xf numFmtId="0" fontId="34" fillId="4" borderId="6" xfId="0" applyFont="1" applyFill="1" applyBorder="1" applyAlignment="1">
      <alignment vertical="center"/>
    </xf>
    <xf numFmtId="2" fontId="16" fillId="3" borderId="2" xfId="0" applyNumberFormat="1" applyFont="1" applyFill="1" applyBorder="1" applyAlignment="1">
      <alignment horizontal="left" vertical="center"/>
    </xf>
    <xf numFmtId="0" fontId="0" fillId="4" borderId="6" xfId="0" applyFill="1" applyBorder="1" applyAlignment="1">
      <alignment vertical="center"/>
    </xf>
    <xf numFmtId="1" fontId="16" fillId="3" borderId="2" xfId="0" applyNumberFormat="1" applyFont="1" applyFill="1" applyBorder="1" applyAlignment="1">
      <alignment horizontal="left" vertical="center"/>
    </xf>
    <xf numFmtId="0" fontId="16" fillId="0" borderId="2" xfId="0" applyFont="1" applyBorder="1" applyAlignment="1">
      <alignment horizontal="left" vertical="center"/>
    </xf>
    <xf numFmtId="0" fontId="17" fillId="4" borderId="2" xfId="0" applyFont="1" applyFill="1" applyBorder="1" applyAlignment="1">
      <alignment vertical="center"/>
    </xf>
    <xf numFmtId="2" fontId="17" fillId="4" borderId="2" xfId="0" applyNumberFormat="1" applyFont="1" applyFill="1" applyBorder="1" applyAlignment="1">
      <alignment horizontal="left" vertical="center"/>
    </xf>
    <xf numFmtId="166" fontId="16" fillId="3" borderId="2" xfId="0" applyNumberFormat="1" applyFont="1" applyFill="1" applyBorder="1" applyAlignment="1">
      <alignment horizontal="left" vertical="center"/>
    </xf>
    <xf numFmtId="167" fontId="16" fillId="3" borderId="2" xfId="0" applyNumberFormat="1" applyFont="1" applyFill="1" applyBorder="1" applyAlignment="1">
      <alignment horizontal="left" vertical="center"/>
    </xf>
    <xf numFmtId="1" fontId="14" fillId="5" borderId="7" xfId="0" applyNumberFormat="1" applyFont="1" applyFill="1" applyBorder="1" applyAlignment="1" applyProtection="1">
      <alignment horizontal="left" vertical="center"/>
      <protection locked="0"/>
    </xf>
    <xf numFmtId="0" fontId="1" fillId="4" borderId="0" xfId="0" applyFont="1" applyFill="1" applyBorder="1"/>
    <xf numFmtId="0" fontId="0" fillId="0" borderId="0" xfId="0" applyFill="1" applyBorder="1" applyAlignment="1">
      <alignment vertical="center"/>
    </xf>
    <xf numFmtId="0" fontId="0" fillId="4" borderId="0" xfId="0" applyFill="1" applyBorder="1" applyAlignment="1"/>
    <xf numFmtId="0" fontId="0" fillId="2" borderId="6" xfId="0" applyFill="1" applyBorder="1" applyAlignment="1">
      <alignment vertical="center"/>
    </xf>
    <xf numFmtId="0" fontId="7" fillId="2" borderId="6" xfId="0" applyFont="1" applyFill="1" applyBorder="1" applyAlignment="1">
      <alignment vertical="center"/>
    </xf>
    <xf numFmtId="0" fontId="20" fillId="2" borderId="6" xfId="0" applyFont="1" applyFill="1" applyBorder="1" applyAlignment="1">
      <alignment vertical="center"/>
    </xf>
    <xf numFmtId="0" fontId="0" fillId="0" borderId="5" xfId="0" applyBorder="1" applyAlignment="1">
      <alignment horizontal="left"/>
    </xf>
    <xf numFmtId="0" fontId="23" fillId="2" borderId="6" xfId="0" applyFont="1" applyFill="1" applyBorder="1"/>
    <xf numFmtId="0" fontId="5" fillId="2" borderId="6" xfId="0" applyFont="1" applyFill="1" applyBorder="1" applyAlignment="1"/>
    <xf numFmtId="0" fontId="42" fillId="2" borderId="5" xfId="0" applyFont="1" applyFill="1" applyBorder="1" applyAlignment="1">
      <alignment horizontal="right" vertical="center"/>
    </xf>
    <xf numFmtId="0" fontId="23" fillId="3" borderId="0" xfId="0" applyFont="1" applyFill="1" applyBorder="1"/>
    <xf numFmtId="0" fontId="41" fillId="3" borderId="0" xfId="1" applyFont="1" applyFill="1" applyBorder="1" applyAlignment="1" applyProtection="1">
      <alignment horizontal="right"/>
    </xf>
    <xf numFmtId="49" fontId="31" fillId="3" borderId="0" xfId="0" applyNumberFormat="1" applyFont="1" applyFill="1" applyBorder="1"/>
    <xf numFmtId="0" fontId="37" fillId="3" borderId="0" xfId="0" applyFont="1" applyFill="1" applyBorder="1"/>
    <xf numFmtId="0" fontId="0" fillId="3" borderId="0" xfId="0" applyFill="1" applyBorder="1"/>
    <xf numFmtId="0" fontId="0" fillId="3" borderId="0" xfId="0" applyFill="1"/>
    <xf numFmtId="0" fontId="28" fillId="3" borderId="0" xfId="0" applyFont="1" applyFill="1" applyBorder="1"/>
    <xf numFmtId="0" fontId="0" fillId="3" borderId="8" xfId="0" applyFill="1" applyBorder="1"/>
    <xf numFmtId="0" fontId="0" fillId="3" borderId="9" xfId="0" applyFill="1" applyBorder="1"/>
    <xf numFmtId="0" fontId="1" fillId="3" borderId="9" xfId="0" applyFont="1" applyFill="1" applyBorder="1"/>
    <xf numFmtId="0" fontId="0" fillId="3" borderId="10" xfId="0" applyFill="1" applyBorder="1"/>
    <xf numFmtId="0" fontId="0" fillId="3" borderId="11" xfId="0" applyFill="1" applyBorder="1"/>
    <xf numFmtId="0" fontId="0" fillId="3" borderId="3" xfId="0" applyFill="1" applyBorder="1"/>
    <xf numFmtId="0" fontId="0" fillId="3" borderId="12" xfId="0" applyFill="1" applyBorder="1"/>
    <xf numFmtId="0" fontId="0" fillId="3" borderId="1" xfId="0" applyFill="1" applyBorder="1"/>
    <xf numFmtId="0" fontId="0" fillId="3" borderId="13" xfId="0" applyFill="1" applyBorder="1"/>
    <xf numFmtId="0" fontId="0" fillId="3" borderId="0" xfId="0" applyFill="1" applyBorder="1" applyAlignment="1"/>
    <xf numFmtId="0" fontId="37" fillId="3" borderId="1" xfId="1" applyFont="1" applyFill="1" applyBorder="1" applyAlignment="1" applyProtection="1"/>
    <xf numFmtId="0" fontId="37" fillId="3" borderId="1" xfId="0" applyFont="1" applyFill="1" applyBorder="1"/>
    <xf numFmtId="0" fontId="23" fillId="3" borderId="8" xfId="0" applyFont="1" applyFill="1" applyBorder="1"/>
    <xf numFmtId="0" fontId="23" fillId="3" borderId="9" xfId="0" applyFont="1" applyFill="1" applyBorder="1"/>
    <xf numFmtId="0" fontId="23" fillId="3" borderId="10" xfId="0" applyFont="1" applyFill="1" applyBorder="1"/>
    <xf numFmtId="0" fontId="23" fillId="3" borderId="11" xfId="0" applyFont="1" applyFill="1" applyBorder="1"/>
    <xf numFmtId="0" fontId="23" fillId="3" borderId="3" xfId="0" applyFont="1" applyFill="1" applyBorder="1"/>
    <xf numFmtId="0" fontId="23" fillId="3" borderId="12" xfId="0" applyFont="1" applyFill="1" applyBorder="1"/>
    <xf numFmtId="0" fontId="23" fillId="3" borderId="1" xfId="0" applyFont="1" applyFill="1" applyBorder="1"/>
    <xf numFmtId="0" fontId="23" fillId="3" borderId="13" xfId="0" applyFont="1" applyFill="1" applyBorder="1"/>
    <xf numFmtId="0" fontId="41" fillId="3" borderId="9" xfId="1" applyFont="1" applyFill="1" applyBorder="1" applyAlignment="1" applyProtection="1">
      <alignment horizontal="right"/>
    </xf>
    <xf numFmtId="0" fontId="0" fillId="3" borderId="9" xfId="0" applyFill="1" applyBorder="1" applyAlignment="1"/>
    <xf numFmtId="0" fontId="16" fillId="2" borderId="0" xfId="0" applyFont="1" applyFill="1" applyAlignment="1">
      <alignment horizontal="centerContinuous" vertical="center"/>
    </xf>
    <xf numFmtId="0" fontId="3" fillId="5" borderId="0" xfId="0" applyFont="1" applyFill="1"/>
    <xf numFmtId="0" fontId="5" fillId="2" borderId="0" xfId="0" applyFont="1" applyFill="1" applyAlignment="1">
      <alignment horizontal="left" vertical="center"/>
    </xf>
    <xf numFmtId="0" fontId="0" fillId="2" borderId="6" xfId="0" applyFill="1" applyBorder="1"/>
    <xf numFmtId="0" fontId="0" fillId="2" borderId="6" xfId="0" applyFill="1" applyBorder="1" applyAlignment="1"/>
    <xf numFmtId="0" fontId="32" fillId="0" borderId="0" xfId="0" applyFont="1" applyFill="1" applyBorder="1"/>
    <xf numFmtId="0" fontId="0" fillId="4" borderId="11" xfId="0" applyFill="1" applyBorder="1"/>
    <xf numFmtId="0" fontId="0" fillId="2" borderId="5" xfId="0" applyFill="1" applyBorder="1" applyAlignment="1">
      <alignment horizontal="center"/>
    </xf>
    <xf numFmtId="0" fontId="0" fillId="2" borderId="5" xfId="0" applyFill="1" applyBorder="1" applyAlignment="1">
      <alignment horizontal="left"/>
    </xf>
    <xf numFmtId="0" fontId="0" fillId="4" borderId="5" xfId="0" applyFill="1" applyBorder="1" applyAlignment="1">
      <alignment horizontal="left"/>
    </xf>
    <xf numFmtId="0" fontId="0" fillId="2" borderId="0" xfId="0" applyFill="1" applyBorder="1" applyAlignment="1">
      <alignment horizontal="right"/>
    </xf>
    <xf numFmtId="0" fontId="0" fillId="4" borderId="0" xfId="0" applyFill="1" applyBorder="1" applyAlignment="1">
      <alignment horizontal="right"/>
    </xf>
    <xf numFmtId="0" fontId="5" fillId="2" borderId="6" xfId="0" applyFont="1" applyFill="1" applyBorder="1" applyAlignment="1">
      <alignment vertical="center"/>
    </xf>
    <xf numFmtId="0" fontId="43" fillId="2" borderId="0" xfId="0" applyFont="1" applyFill="1" applyAlignment="1">
      <alignment vertical="center"/>
    </xf>
    <xf numFmtId="0" fontId="16" fillId="4" borderId="0" xfId="0" applyFont="1" applyFill="1" applyAlignment="1">
      <alignment vertical="top"/>
    </xf>
    <xf numFmtId="0" fontId="16" fillId="4" borderId="0" xfId="0" applyFont="1" applyFill="1" applyAlignment="1">
      <alignment horizontal="right" vertical="top" wrapText="1"/>
    </xf>
    <xf numFmtId="0" fontId="11" fillId="4" borderId="0" xfId="0" applyFont="1" applyFill="1" applyAlignment="1">
      <alignment horizontal="right" vertical="center" wrapText="1"/>
    </xf>
    <xf numFmtId="0" fontId="45" fillId="4" borderId="0" xfId="0" applyFont="1" applyFill="1" applyAlignment="1">
      <alignment vertical="center"/>
    </xf>
    <xf numFmtId="0" fontId="46" fillId="0" borderId="0" xfId="1" applyFont="1" applyAlignment="1" applyProtection="1">
      <alignment horizontal="left" vertical="center" indent="1"/>
    </xf>
    <xf numFmtId="0" fontId="28" fillId="4" borderId="0" xfId="0" applyFont="1" applyFill="1"/>
    <xf numFmtId="166" fontId="11" fillId="3" borderId="0" xfId="0" applyNumberFormat="1" applyFont="1" applyFill="1" applyBorder="1" applyAlignment="1" applyProtection="1">
      <alignment horizontal="left" vertical="center"/>
    </xf>
    <xf numFmtId="167" fontId="11" fillId="3" borderId="0" xfId="0" applyNumberFormat="1" applyFont="1" applyFill="1" applyAlignment="1">
      <alignment horizontal="left" vertical="center"/>
    </xf>
    <xf numFmtId="167" fontId="16" fillId="3" borderId="6" xfId="0" applyNumberFormat="1" applyFont="1" applyFill="1" applyBorder="1" applyAlignment="1">
      <alignment horizontal="left" vertical="center"/>
    </xf>
    <xf numFmtId="169" fontId="16" fillId="3" borderId="0" xfId="0" applyNumberFormat="1" applyFont="1" applyFill="1" applyBorder="1" applyAlignment="1">
      <alignment horizontal="left" vertical="center"/>
    </xf>
    <xf numFmtId="166" fontId="14" fillId="5" borderId="15" xfId="0" applyNumberFormat="1" applyFont="1" applyFill="1" applyBorder="1" applyAlignment="1" applyProtection="1">
      <alignment horizontal="left" vertical="center"/>
      <protection locked="0"/>
    </xf>
    <xf numFmtId="169" fontId="14" fillId="5" borderId="5" xfId="0" applyNumberFormat="1" applyFont="1" applyFill="1" applyBorder="1" applyAlignment="1" applyProtection="1">
      <alignment horizontal="left" vertical="center"/>
      <protection locked="0"/>
    </xf>
    <xf numFmtId="167" fontId="11" fillId="3" borderId="16" xfId="0" applyNumberFormat="1" applyFont="1" applyFill="1" applyBorder="1" applyAlignment="1">
      <alignment horizontal="left" vertical="center"/>
    </xf>
    <xf numFmtId="167" fontId="11" fillId="3" borderId="6" xfId="0" applyNumberFormat="1" applyFont="1" applyFill="1" applyBorder="1" applyAlignment="1">
      <alignment horizontal="left" vertical="center"/>
    </xf>
    <xf numFmtId="166" fontId="34" fillId="5" borderId="2" xfId="0" applyNumberFormat="1" applyFont="1" applyFill="1" applyBorder="1" applyAlignment="1" applyProtection="1">
      <alignment horizontal="left" vertical="center"/>
      <protection locked="0"/>
    </xf>
    <xf numFmtId="166" fontId="17" fillId="3" borderId="2" xfId="0" applyNumberFormat="1" applyFont="1" applyFill="1" applyBorder="1" applyAlignment="1">
      <alignment horizontal="left" vertical="center"/>
    </xf>
    <xf numFmtId="166" fontId="17" fillId="3" borderId="6" xfId="0" applyNumberFormat="1" applyFont="1" applyFill="1" applyBorder="1" applyAlignment="1" applyProtection="1">
      <alignment horizontal="left" vertical="center"/>
    </xf>
    <xf numFmtId="166" fontId="17" fillId="3" borderId="2" xfId="0" applyNumberFormat="1" applyFont="1" applyFill="1" applyBorder="1" applyAlignment="1" applyProtection="1">
      <alignment horizontal="left" vertical="center"/>
    </xf>
    <xf numFmtId="166" fontId="34" fillId="5" borderId="6" xfId="0" applyNumberFormat="1" applyFont="1" applyFill="1" applyBorder="1" applyAlignment="1" applyProtection="1">
      <alignment horizontal="left" vertical="center"/>
      <protection locked="0"/>
    </xf>
    <xf numFmtId="166" fontId="14" fillId="5" borderId="2" xfId="0" applyNumberFormat="1" applyFont="1" applyFill="1" applyBorder="1" applyAlignment="1" applyProtection="1">
      <alignment horizontal="left" vertical="center"/>
      <protection locked="0"/>
    </xf>
    <xf numFmtId="167" fontId="17" fillId="3" borderId="2" xfId="0" applyNumberFormat="1" applyFont="1" applyFill="1" applyBorder="1" applyAlignment="1">
      <alignment horizontal="left" vertical="center"/>
    </xf>
    <xf numFmtId="167" fontId="17" fillId="3" borderId="6" xfId="0" applyNumberFormat="1" applyFont="1" applyFill="1" applyBorder="1" applyAlignment="1">
      <alignment horizontal="left" vertical="center"/>
    </xf>
    <xf numFmtId="166" fontId="21" fillId="5" borderId="5" xfId="0" applyNumberFormat="1" applyFont="1" applyFill="1" applyBorder="1" applyAlignment="1" applyProtection="1">
      <alignment horizontal="left" vertical="center"/>
      <protection locked="0"/>
    </xf>
    <xf numFmtId="4" fontId="14" fillId="5" borderId="0" xfId="0" applyNumberFormat="1" applyFont="1" applyFill="1" applyBorder="1" applyAlignment="1" applyProtection="1">
      <alignment horizontal="left" vertical="center"/>
      <protection locked="0"/>
    </xf>
    <xf numFmtId="0" fontId="48" fillId="3" borderId="0" xfId="1" applyFont="1" applyFill="1" applyBorder="1" applyAlignment="1" applyProtection="1"/>
    <xf numFmtId="0" fontId="14" fillId="3" borderId="1" xfId="0" applyFont="1" applyFill="1" applyBorder="1"/>
    <xf numFmtId="0" fontId="0" fillId="6" borderId="0" xfId="0" applyFill="1"/>
    <xf numFmtId="0" fontId="49" fillId="0" borderId="0" xfId="1" applyFont="1" applyAlignment="1" applyProtection="1">
      <alignment horizontal="left" vertical="center" indent="1"/>
    </xf>
    <xf numFmtId="165" fontId="16" fillId="3" borderId="0" xfId="0" applyNumberFormat="1" applyFont="1" applyFill="1" applyAlignment="1">
      <alignment horizontal="center" vertical="top"/>
    </xf>
    <xf numFmtId="0" fontId="0" fillId="6" borderId="0" xfId="0" applyFill="1" applyAlignment="1">
      <alignment vertical="center"/>
    </xf>
    <xf numFmtId="0" fontId="13" fillId="6" borderId="0" xfId="0" applyFont="1" applyFill="1" applyAlignment="1">
      <alignment vertical="center"/>
    </xf>
    <xf numFmtId="0" fontId="0" fillId="7" borderId="0" xfId="0" applyFill="1"/>
    <xf numFmtId="0" fontId="0" fillId="7" borderId="0" xfId="0" applyFill="1" applyBorder="1"/>
    <xf numFmtId="0" fontId="50" fillId="2" borderId="0" xfId="1" applyFont="1" applyFill="1" applyBorder="1" applyAlignment="1" applyProtection="1">
      <alignment horizontal="right" vertical="center"/>
    </xf>
    <xf numFmtId="0" fontId="23" fillId="6" borderId="0" xfId="0" applyFont="1" applyFill="1"/>
    <xf numFmtId="0" fontId="23" fillId="6" borderId="0" xfId="0" applyFont="1" applyFill="1" applyAlignment="1">
      <alignment vertical="center"/>
    </xf>
    <xf numFmtId="0" fontId="51" fillId="8" borderId="0" xfId="0" applyFont="1" applyFill="1" applyAlignment="1" applyProtection="1">
      <alignment horizontal="centerContinuous" vertical="center"/>
      <protection locked="0"/>
    </xf>
    <xf numFmtId="0" fontId="27" fillId="2" borderId="0" xfId="0" applyFont="1" applyFill="1" applyAlignment="1">
      <alignment horizontal="left" vertical="center"/>
    </xf>
    <xf numFmtId="0" fontId="43" fillId="2" borderId="0" xfId="0" applyFont="1" applyFill="1" applyAlignment="1">
      <alignment vertical="center"/>
    </xf>
    <xf numFmtId="0" fontId="44" fillId="2" borderId="0" xfId="0" applyFont="1" applyFill="1" applyAlignment="1">
      <alignment vertical="center"/>
    </xf>
    <xf numFmtId="0" fontId="5" fillId="2" borderId="0" xfId="1" applyFont="1" applyFill="1" applyAlignment="1" applyProtection="1"/>
    <xf numFmtId="0" fontId="5" fillId="2" borderId="0" xfId="0" applyFont="1" applyFill="1" applyAlignment="1"/>
    <xf numFmtId="0" fontId="12" fillId="4" borderId="0" xfId="0" applyFont="1" applyFill="1" applyAlignment="1">
      <alignment vertical="center"/>
    </xf>
    <xf numFmtId="0" fontId="12" fillId="4" borderId="0" xfId="0" applyFont="1" applyFill="1" applyAlignment="1">
      <alignment vertical="center" wrapText="1"/>
    </xf>
    <xf numFmtId="0" fontId="0" fillId="0" borderId="0" xfId="0" applyAlignment="1">
      <alignment vertical="center" wrapText="1"/>
    </xf>
    <xf numFmtId="0" fontId="50" fillId="2" borderId="6" xfId="1" applyFont="1" applyFill="1" applyBorder="1" applyAlignment="1" applyProtection="1">
      <alignment horizontal="right" vertical="center"/>
    </xf>
    <xf numFmtId="0" fontId="13" fillId="3" borderId="1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8" xfId="0" applyFont="1" applyFill="1" applyBorder="1" applyAlignment="1">
      <alignment horizontal="center" vertical="center"/>
    </xf>
    <xf numFmtId="0" fontId="42" fillId="2" borderId="0" xfId="0" applyFont="1" applyFill="1" applyBorder="1" applyAlignment="1">
      <alignment horizontal="right" vertical="center"/>
    </xf>
    <xf numFmtId="0" fontId="26" fillId="2" borderId="0" xfId="0" applyFont="1" applyFill="1" applyAlignment="1">
      <alignment horizontal="right" vertical="center"/>
    </xf>
    <xf numFmtId="0" fontId="13" fillId="3" borderId="4" xfId="0" applyFont="1" applyFill="1" applyBorder="1" applyAlignment="1">
      <alignment horizontal="center" vertical="center"/>
    </xf>
    <xf numFmtId="0" fontId="26" fillId="4" borderId="0" xfId="0" applyFont="1" applyFill="1" applyAlignment="1">
      <alignment vertical="top" wrapText="1"/>
    </xf>
    <xf numFmtId="0" fontId="0" fillId="3" borderId="0" xfId="0" applyFill="1" applyBorder="1" applyAlignment="1"/>
    <xf numFmtId="0" fontId="0" fillId="0" borderId="0" xfId="0" applyAlignment="1"/>
    <xf numFmtId="0" fontId="0" fillId="4" borderId="0" xfId="0" applyFill="1" applyAlignment="1">
      <alignment vertical="top" wrapText="1"/>
    </xf>
    <xf numFmtId="0" fontId="41" fillId="3" borderId="0" xfId="1" applyFont="1" applyFill="1" applyBorder="1" applyAlignment="1" applyProtection="1">
      <alignment horizontal="right"/>
    </xf>
    <xf numFmtId="0" fontId="42" fillId="2" borderId="5" xfId="0" applyFont="1" applyFill="1" applyBorder="1" applyAlignment="1">
      <alignment horizontal="right" vertical="center"/>
    </xf>
    <xf numFmtId="0" fontId="0" fillId="0" borderId="5" xfId="0" applyBorder="1" applyAlignment="1">
      <alignment horizontal="right"/>
    </xf>
    <xf numFmtId="0" fontId="34" fillId="5" borderId="2" xfId="0" applyFont="1" applyFill="1" applyBorder="1" applyAlignment="1" applyProtection="1">
      <alignment horizontal="left" vertical="center"/>
      <protection locked="0"/>
    </xf>
    <xf numFmtId="0" fontId="34" fillId="5" borderId="2" xfId="0" applyFont="1" applyFill="1" applyBorder="1" applyAlignment="1" applyProtection="1">
      <alignment vertical="center"/>
      <protection locked="0"/>
    </xf>
    <xf numFmtId="0" fontId="41" fillId="3" borderId="0" xfId="1" applyFont="1" applyFill="1" applyBorder="1" applyAlignment="1" applyProtection="1">
      <alignment horizontal="center"/>
    </xf>
    <xf numFmtId="0" fontId="0" fillId="3" borderId="0" xfId="0" applyFill="1" applyBorder="1" applyAlignment="1">
      <alignment horizontal="center"/>
    </xf>
    <xf numFmtId="0" fontId="47" fillId="9" borderId="0" xfId="0" applyFont="1" applyFill="1" applyAlignment="1" applyProtection="1">
      <alignment horizontal="center" vertical="center"/>
      <protection locked="0"/>
    </xf>
    <xf numFmtId="0" fontId="28" fillId="6" borderId="0" xfId="0" applyFont="1" applyFill="1"/>
    <xf numFmtId="0" fontId="52" fillId="2"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003366"/>
      <color rgb="FFFFFF99"/>
      <color rgb="FF0033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0</xdr:colOff>
      <xdr:row>28</xdr:row>
      <xdr:rowOff>0</xdr:rowOff>
    </xdr:to>
    <xdr:sp macro="" textlink="">
      <xdr:nvSpPr>
        <xdr:cNvPr id="5122" name="Text Box 2">
          <a:extLst>
            <a:ext uri="{FF2B5EF4-FFF2-40B4-BE49-F238E27FC236}">
              <a16:creationId xmlns:a16="http://schemas.microsoft.com/office/drawing/2014/main" id="{CF63666D-3A43-4ABD-8C70-A153AC49B84D}"/>
            </a:ext>
          </a:extLst>
        </xdr:cNvPr>
        <xdr:cNvSpPr txBox="1">
          <a:spLocks noChangeArrowheads="1"/>
        </xdr:cNvSpPr>
      </xdr:nvSpPr>
      <xdr:spPr bwMode="auto">
        <a:xfrm>
          <a:off x="9705975" y="314325"/>
          <a:ext cx="1828800" cy="6219825"/>
        </a:xfrm>
        <a:prstGeom prst="rect">
          <a:avLst/>
        </a:prstGeom>
        <a:solidFill>
          <a:srgbClr val="C0C0C0"/>
        </a:solidFill>
        <a:ln w="9525">
          <a:solidFill>
            <a:srgbClr val="000000"/>
          </a:solidFill>
          <a:miter lim="800000"/>
          <a:headEnd/>
          <a:tailEnd/>
        </a:ln>
      </xdr:spPr>
      <xdr:txBody>
        <a:bodyPr vertOverflow="clip" wrap="square" lIns="36000" tIns="46800" rIns="36000" bIns="46800" anchor="t" upright="1"/>
        <a:lstStyle/>
        <a:p>
          <a:pPr algn="l" rtl="0">
            <a:defRPr sz="1000"/>
          </a:pPr>
          <a:r>
            <a:rPr lang="en-GB" sz="1000" b="0" i="0" u="none" strike="noStrike" baseline="0">
              <a:solidFill>
                <a:srgbClr val="000000"/>
              </a:solidFill>
              <a:latin typeface="Arial"/>
              <a:cs typeface="Arial"/>
            </a:rPr>
            <a:t>Essentially, credit is an interest-free loan given to the customer. Apart from the opportunity-cost, long credit periods reduce the supplier's flexibility (new product launches, line extensions etc.).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More importantly, long credit increases the supplier's exposure to a customer going bust (see Calc 12).</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Calculate credit-cost of all major customers, compare with supplier average, and with competitor averages (see their annual reports).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Compare with same customer in other countries.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Explore cost of reducing credit days via settlement discount (see Calc 7).</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Incremental sales required by supplier gives the impact of giving credit on supplier.</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Incremental sales by customer helps to demonstrate the value of the 'free' credit to the customer</a:t>
          </a:r>
          <a:r>
            <a:rPr lang="en-GB" sz="900" b="0" i="0" u="none" strike="noStrike" baseline="0">
              <a:solidFill>
                <a:srgbClr val="000000"/>
              </a:solidFill>
              <a:latin typeface="Arial"/>
              <a:cs typeface="Arial"/>
            </a:rPr>
            <a:t>.</a:t>
          </a:r>
        </a:p>
      </xdr:txBody>
    </xdr:sp>
    <xdr:clientData/>
  </xdr:twoCellAnchor>
  <xdr:twoCellAnchor>
    <xdr:from>
      <xdr:col>9</xdr:col>
      <xdr:colOff>4234</xdr:colOff>
      <xdr:row>1</xdr:row>
      <xdr:rowOff>3175</xdr:rowOff>
    </xdr:from>
    <xdr:to>
      <xdr:col>12</xdr:col>
      <xdr:colOff>4234</xdr:colOff>
      <xdr:row>28</xdr:row>
      <xdr:rowOff>3175</xdr:rowOff>
    </xdr:to>
    <xdr:sp macro="" textlink="" fLocksText="0">
      <xdr:nvSpPr>
        <xdr:cNvPr id="5126" name="Text Box 6">
          <a:extLst>
            <a:ext uri="{FF2B5EF4-FFF2-40B4-BE49-F238E27FC236}">
              <a16:creationId xmlns:a16="http://schemas.microsoft.com/office/drawing/2014/main" id="{3DFA40AB-CEAE-404A-87DD-E6ABA3BAAD1A}"/>
            </a:ext>
          </a:extLst>
        </xdr:cNvPr>
        <xdr:cNvSpPr txBox="1">
          <a:spLocks noChangeArrowheads="1"/>
        </xdr:cNvSpPr>
      </xdr:nvSpPr>
      <xdr:spPr bwMode="auto">
        <a:xfrm>
          <a:off x="7888817" y="320675"/>
          <a:ext cx="1841500" cy="620183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Type here* </a:t>
          </a:r>
        </a:p>
      </xdr:txBody>
    </xdr:sp>
    <xdr:clientData/>
  </xdr:twoCellAnchor>
  <xdr:twoCellAnchor>
    <xdr:from>
      <xdr:col>0</xdr:col>
      <xdr:colOff>0</xdr:colOff>
      <xdr:row>22</xdr:row>
      <xdr:rowOff>0</xdr:rowOff>
    </xdr:from>
    <xdr:to>
      <xdr:col>9</xdr:col>
      <xdr:colOff>0</xdr:colOff>
      <xdr:row>28</xdr:row>
      <xdr:rowOff>0</xdr:rowOff>
    </xdr:to>
    <xdr:sp macro="" textlink="" fLocksText="0">
      <xdr:nvSpPr>
        <xdr:cNvPr id="5127" name="Text Box 7">
          <a:extLst>
            <a:ext uri="{FF2B5EF4-FFF2-40B4-BE49-F238E27FC236}">
              <a16:creationId xmlns:a16="http://schemas.microsoft.com/office/drawing/2014/main" id="{B5A914F2-94FF-474F-924A-FBB40A22B896}"/>
            </a:ext>
          </a:extLst>
        </xdr:cNvPr>
        <xdr:cNvSpPr txBox="1">
          <a:spLocks noChangeArrowheads="1"/>
        </xdr:cNvSpPr>
      </xdr:nvSpPr>
      <xdr:spPr bwMode="auto">
        <a:xfrm>
          <a:off x="0" y="5562600"/>
          <a:ext cx="7877175" cy="9715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*Type here*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600075</xdr:colOff>
      <xdr:row>1</xdr:row>
      <xdr:rowOff>0</xdr:rowOff>
    </xdr:from>
    <xdr:to>
      <xdr:col>15</xdr:col>
      <xdr:colOff>0</xdr:colOff>
      <xdr:row>39</xdr:row>
      <xdr:rowOff>0</xdr:rowOff>
    </xdr:to>
    <xdr:sp macro="" textlink="">
      <xdr:nvSpPr>
        <xdr:cNvPr id="9217" name="Text Box 1">
          <a:extLst>
            <a:ext uri="{FF2B5EF4-FFF2-40B4-BE49-F238E27FC236}">
              <a16:creationId xmlns:a16="http://schemas.microsoft.com/office/drawing/2014/main" id="{8184B006-06F6-48B7-A8BB-F67782C63ED4}"/>
            </a:ext>
          </a:extLst>
        </xdr:cNvPr>
        <xdr:cNvSpPr txBox="1">
          <a:spLocks noChangeArrowheads="1"/>
        </xdr:cNvSpPr>
      </xdr:nvSpPr>
      <xdr:spPr bwMode="auto">
        <a:xfrm>
          <a:off x="9115425" y="314325"/>
          <a:ext cx="1838325" cy="8753475"/>
        </a:xfrm>
        <a:prstGeom prst="rect">
          <a:avLst/>
        </a:prstGeom>
        <a:solidFill>
          <a:srgbClr val="C0C0C0"/>
        </a:solidFill>
        <a:ln w="9525">
          <a:solidFill>
            <a:srgbClr val="000000"/>
          </a:solidFill>
          <a:miter lim="800000"/>
          <a:headEnd/>
          <a:tailEnd/>
        </a:ln>
      </xdr:spPr>
      <xdr:txBody>
        <a:bodyPr vertOverflow="clip" wrap="square" lIns="36000" tIns="46800" rIns="36000" bIns="46800" anchor="t" upright="1"/>
        <a:lstStyle/>
        <a:p>
          <a:pPr algn="l" rtl="0">
            <a:defRPr sz="1000"/>
          </a:pPr>
          <a:r>
            <a:rPr lang="en-GB" sz="1000" b="1" i="0" u="none" strike="noStrike" baseline="0">
              <a:solidFill>
                <a:srgbClr val="000000"/>
              </a:solidFill>
              <a:latin typeface="Arial"/>
              <a:cs typeface="Arial"/>
            </a:rPr>
            <a:t>Notes:</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RSP = Retail Selling Price</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Margin = Profit as a % of net sales</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Given that margin is a fundamental KPI for the buyer, it is vital to know how much the customer makes from your product, ideally compared with other products in the category, and with other customers.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Also the ability to calculate changes in RSP resulting from changes in cost price etc demonstrates seller's ability to tailor the package to need of the buyer.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Compare with advertised and non-advertised products, and where possible with rate of stockturn (high stockturn, low margin).</a:t>
          </a:r>
        </a:p>
        <a:p>
          <a:pPr algn="l" rtl="0">
            <a:defRPr sz="1000"/>
          </a:pPr>
          <a:r>
            <a:rPr lang="en-GB" sz="1000" b="0" i="0" u="none" strike="noStrike" baseline="0">
              <a:solidFill>
                <a:srgbClr val="000000"/>
              </a:solidFill>
              <a:latin typeface="Arial"/>
              <a:cs typeface="Arial"/>
            </a:rPr>
            <a:t> </a:t>
          </a:r>
        </a:p>
      </xdr:txBody>
    </xdr:sp>
    <xdr:clientData/>
  </xdr:twoCellAnchor>
  <xdr:twoCellAnchor>
    <xdr:from>
      <xdr:col>0</xdr:col>
      <xdr:colOff>0</xdr:colOff>
      <xdr:row>33</xdr:row>
      <xdr:rowOff>0</xdr:rowOff>
    </xdr:from>
    <xdr:to>
      <xdr:col>9</xdr:col>
      <xdr:colOff>0</xdr:colOff>
      <xdr:row>39</xdr:row>
      <xdr:rowOff>0</xdr:rowOff>
    </xdr:to>
    <xdr:sp macro="" textlink="" fLocksText="0">
      <xdr:nvSpPr>
        <xdr:cNvPr id="9224" name="Text Box 8">
          <a:extLst>
            <a:ext uri="{FF2B5EF4-FFF2-40B4-BE49-F238E27FC236}">
              <a16:creationId xmlns:a16="http://schemas.microsoft.com/office/drawing/2014/main" id="{667A0203-B5A3-4B71-9C83-A9950B260FFA}"/>
            </a:ext>
          </a:extLst>
        </xdr:cNvPr>
        <xdr:cNvSpPr txBox="1">
          <a:spLocks noChangeArrowheads="1"/>
        </xdr:cNvSpPr>
      </xdr:nvSpPr>
      <xdr:spPr bwMode="auto">
        <a:xfrm>
          <a:off x="0" y="8153400"/>
          <a:ext cx="7296150" cy="914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*Type here *</a:t>
          </a: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9</xdr:col>
      <xdr:colOff>0</xdr:colOff>
      <xdr:row>1</xdr:row>
      <xdr:rowOff>0</xdr:rowOff>
    </xdr:from>
    <xdr:to>
      <xdr:col>12</xdr:col>
      <xdr:colOff>0</xdr:colOff>
      <xdr:row>39</xdr:row>
      <xdr:rowOff>0</xdr:rowOff>
    </xdr:to>
    <xdr:sp macro="" textlink="" fLocksText="0">
      <xdr:nvSpPr>
        <xdr:cNvPr id="9226" name="Text Box 10">
          <a:extLst>
            <a:ext uri="{FF2B5EF4-FFF2-40B4-BE49-F238E27FC236}">
              <a16:creationId xmlns:a16="http://schemas.microsoft.com/office/drawing/2014/main" id="{FB723CF5-9205-404F-9D8C-27820BB63DE3}"/>
            </a:ext>
          </a:extLst>
        </xdr:cNvPr>
        <xdr:cNvSpPr txBox="1">
          <a:spLocks noChangeArrowheads="1"/>
        </xdr:cNvSpPr>
      </xdr:nvSpPr>
      <xdr:spPr bwMode="auto">
        <a:xfrm>
          <a:off x="7296150" y="314325"/>
          <a:ext cx="1828800" cy="87534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Type here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0</xdr:colOff>
      <xdr:row>43</xdr:row>
      <xdr:rowOff>0</xdr:rowOff>
    </xdr:to>
    <xdr:sp macro="" textlink="">
      <xdr:nvSpPr>
        <xdr:cNvPr id="3074" name="Text Box 2">
          <a:extLst>
            <a:ext uri="{FF2B5EF4-FFF2-40B4-BE49-F238E27FC236}">
              <a16:creationId xmlns:a16="http://schemas.microsoft.com/office/drawing/2014/main" id="{5032CF40-7D55-45A3-AC71-311FCF280AAD}"/>
            </a:ext>
          </a:extLst>
        </xdr:cNvPr>
        <xdr:cNvSpPr txBox="1">
          <a:spLocks noChangeArrowheads="1"/>
        </xdr:cNvSpPr>
      </xdr:nvSpPr>
      <xdr:spPr bwMode="auto">
        <a:xfrm>
          <a:off x="10839450" y="314325"/>
          <a:ext cx="1828800" cy="9934575"/>
        </a:xfrm>
        <a:prstGeom prst="rect">
          <a:avLst/>
        </a:prstGeom>
        <a:solidFill>
          <a:srgbClr val="C0C0C0"/>
        </a:solidFill>
        <a:ln w="9525">
          <a:solidFill>
            <a:srgbClr val="000000"/>
          </a:solidFill>
          <a:miter lim="800000"/>
          <a:headEnd/>
          <a:tailEnd/>
        </a:ln>
      </xdr:spPr>
      <xdr:txBody>
        <a:bodyPr vertOverflow="clip" wrap="square" lIns="36000" tIns="46800" rIns="36000" bIns="46800" anchor="t" upright="1"/>
        <a:lstStyle/>
        <a:p>
          <a:pPr algn="l">
            <a:lnSpc>
              <a:spcPct val="100000"/>
            </a:lnSpc>
          </a:pPr>
          <a:r>
            <a:rPr lang="en-GB" sz="1100" b="0" i="0">
              <a:effectLst/>
              <a:latin typeface="Arial" pitchFamily="34" charset="0"/>
              <a:ea typeface="+mn-ea"/>
              <a:cs typeface="Arial" pitchFamily="34" charset="0"/>
            </a:rPr>
            <a:t>Essentially, the retailer has three uses for money generated in the business:</a:t>
          </a:r>
          <a:br>
            <a:rPr lang="en-GB" sz="1100" b="0" i="0">
              <a:effectLst/>
              <a:latin typeface="Arial" pitchFamily="34" charset="0"/>
              <a:ea typeface="+mn-ea"/>
              <a:cs typeface="Arial" pitchFamily="34" charset="0"/>
            </a:rPr>
          </a:br>
          <a:endParaRPr lang="en-GB" sz="1100" b="0" i="0">
            <a:effectLst/>
            <a:latin typeface="Arial" pitchFamily="34" charset="0"/>
            <a:ea typeface="+mn-ea"/>
            <a:cs typeface="Arial" pitchFamily="34" charset="0"/>
          </a:endParaRPr>
        </a:p>
        <a:p>
          <a:pPr lvl="0" algn="l">
            <a:lnSpc>
              <a:spcPct val="100000"/>
            </a:lnSpc>
          </a:pPr>
          <a:r>
            <a:rPr lang="en-GB" sz="1100" b="0" i="0">
              <a:effectLst/>
              <a:latin typeface="Arial" pitchFamily="34" charset="0"/>
              <a:ea typeface="+mn-ea"/>
              <a:cs typeface="Arial" pitchFamily="34" charset="0"/>
            </a:rPr>
            <a:t>1. Put it on overnight</a:t>
          </a:r>
          <a:r>
            <a:rPr lang="en-GB" sz="1100" b="0" i="0" baseline="0">
              <a:effectLst/>
              <a:latin typeface="Arial" pitchFamily="34" charset="0"/>
              <a:ea typeface="+mn-ea"/>
              <a:cs typeface="Arial" pitchFamily="34" charset="0"/>
            </a:rPr>
            <a:t> </a:t>
          </a:r>
          <a:r>
            <a:rPr lang="en-GB" sz="1100" b="0" i="0">
              <a:effectLst/>
              <a:latin typeface="Arial" pitchFamily="34" charset="0"/>
              <a:ea typeface="+mn-ea"/>
              <a:cs typeface="Arial" pitchFamily="34" charset="0"/>
            </a:rPr>
            <a:t>deposit at rates usually lower than their own ROCE</a:t>
          </a:r>
        </a:p>
        <a:p>
          <a:pPr lvl="0" algn="l">
            <a:lnSpc>
              <a:spcPct val="100000"/>
            </a:lnSpc>
          </a:pPr>
          <a:br>
            <a:rPr lang="en-GB" sz="1100" b="0" i="0">
              <a:effectLst/>
              <a:latin typeface="Arial" pitchFamily="34" charset="0"/>
              <a:ea typeface="+mn-ea"/>
              <a:cs typeface="Arial" pitchFamily="34" charset="0"/>
            </a:rPr>
          </a:br>
          <a:r>
            <a:rPr lang="en-GB" sz="1100" b="0" i="0">
              <a:effectLst/>
              <a:latin typeface="Arial" pitchFamily="34" charset="0"/>
              <a:ea typeface="+mn-ea"/>
              <a:cs typeface="Arial" pitchFamily="34" charset="0"/>
            </a:rPr>
            <a:t>2. Reinvest in their business, matching current ROCE</a:t>
          </a:r>
        </a:p>
        <a:p>
          <a:pPr lvl="0" algn="l">
            <a:lnSpc>
              <a:spcPct val="100000"/>
            </a:lnSpc>
          </a:pPr>
          <a:endParaRPr lang="en-GB" sz="1100" b="0" i="0">
            <a:effectLst/>
            <a:latin typeface="Arial" pitchFamily="34" charset="0"/>
            <a:ea typeface="+mn-ea"/>
            <a:cs typeface="Arial" pitchFamily="34" charset="0"/>
          </a:endParaRPr>
        </a:p>
        <a:p>
          <a:pPr lvl="0" algn="l">
            <a:lnSpc>
              <a:spcPct val="100000"/>
            </a:lnSpc>
          </a:pPr>
          <a:r>
            <a:rPr lang="en-GB" sz="1100" b="0" i="0">
              <a:effectLst/>
              <a:latin typeface="Arial" pitchFamily="34" charset="0"/>
              <a:ea typeface="+mn-ea"/>
              <a:cs typeface="Arial" pitchFamily="34" charset="0"/>
            </a:rPr>
            <a:t>3. Pay supplier’s invoices if the settlement discount generates a better return than ROCE or overnight deposit rates</a:t>
          </a:r>
        </a:p>
        <a:p>
          <a:pPr algn="l" rtl="0">
            <a:lnSpc>
              <a:spcPct val="100000"/>
            </a:lnSpc>
            <a:defRPr sz="1000"/>
          </a:pPr>
          <a:endParaRPr lang="en-GB" sz="1000" b="0" i="0" u="none" strike="noStrike" baseline="0">
            <a:solidFill>
              <a:srgbClr val="000000"/>
            </a:solidFill>
            <a:latin typeface="Arial"/>
            <a:cs typeface="Arial"/>
          </a:endParaRPr>
        </a:p>
        <a:p>
          <a:pPr algn="l" rtl="0">
            <a:lnSpc>
              <a:spcPct val="100000"/>
            </a:lnSpc>
            <a:defRPr sz="1000"/>
          </a:pPr>
          <a:r>
            <a:rPr lang="en-GB" sz="1000" b="0" i="0" u="none" strike="noStrike" baseline="0">
              <a:solidFill>
                <a:srgbClr val="000000"/>
              </a:solidFill>
              <a:latin typeface="Arial"/>
              <a:cs typeface="Arial"/>
            </a:rPr>
            <a:t>Over time a perception has grown that a settlement discount of less than 2.5% is derisory. This is because people have not been correctly factoring in the time-value of money.</a:t>
          </a:r>
        </a:p>
        <a:p>
          <a:pPr algn="l" rtl="0">
            <a:lnSpc>
              <a:spcPct val="100000"/>
            </a:lnSpc>
            <a:defRPr sz="1000"/>
          </a:pPr>
          <a:endParaRPr lang="en-GB" sz="1000" b="0" i="0" u="none" strike="noStrike" baseline="0">
            <a:solidFill>
              <a:srgbClr val="000000"/>
            </a:solidFill>
            <a:latin typeface="Arial"/>
            <a:cs typeface="Arial"/>
          </a:endParaRPr>
        </a:p>
        <a:p>
          <a:r>
            <a:rPr lang="en-GB" sz="1000" b="0" i="0" u="none" strike="noStrike" baseline="0">
              <a:solidFill>
                <a:srgbClr val="000000"/>
              </a:solidFill>
              <a:latin typeface="Arial"/>
              <a:cs typeface="Arial"/>
            </a:rPr>
            <a:t>The calculation clearly demonstrates how little discount is required to exceed </a:t>
          </a:r>
          <a:r>
            <a:rPr lang="en-GB" sz="1000" b="0" i="0" u="none" strike="noStrike" baseline="0">
              <a:solidFill>
                <a:srgbClr val="000000"/>
              </a:solidFill>
              <a:latin typeface="Arial" pitchFamily="34" charset="0"/>
              <a:cs typeface="Arial" pitchFamily="34" charset="0"/>
            </a:rPr>
            <a:t>bank rate on deposit, and </a:t>
          </a:r>
          <a:r>
            <a:rPr lang="en-GB" sz="1000" b="0" i="0">
              <a:effectLst/>
              <a:latin typeface="Arial" pitchFamily="34" charset="0"/>
              <a:ea typeface="+mn-ea"/>
              <a:cs typeface="Arial" pitchFamily="34" charset="0"/>
            </a:rPr>
            <a:t>even the company’s Return On Capital Employed, the rate which the company can generate on money re-invested in the business, all things being equal.</a:t>
          </a:r>
        </a:p>
        <a:p>
          <a:pPr algn="l" rtl="0">
            <a:lnSpc>
              <a:spcPct val="100000"/>
            </a:lnSpc>
            <a:defRPr sz="1000"/>
          </a:pPr>
          <a:endParaRPr lang="en-GB" sz="1000" b="0" i="0" u="none" strike="noStrike" baseline="0">
            <a:solidFill>
              <a:srgbClr val="000000"/>
            </a:solidFill>
            <a:latin typeface="Arial"/>
            <a:cs typeface="Arial"/>
          </a:endParaRPr>
        </a:p>
        <a:p>
          <a:pPr algn="l" rtl="0">
            <a:lnSpc>
              <a:spcPct val="100000"/>
            </a:lnSpc>
            <a:defRPr sz="1000"/>
          </a:pPr>
          <a:r>
            <a:rPr lang="en-GB" sz="1000" b="0" i="0" u="none" strike="noStrike" baseline="0">
              <a:solidFill>
                <a:srgbClr val="000000"/>
              </a:solidFill>
              <a:latin typeface="Arial"/>
              <a:cs typeface="Arial"/>
            </a:rPr>
            <a:t>It is crucial to be able to follow and demonstrate the logic of the calculation.</a:t>
          </a:r>
        </a:p>
        <a:p>
          <a:pPr algn="l" rtl="0">
            <a:lnSpc>
              <a:spcPct val="100000"/>
            </a:lnSpc>
            <a:defRPr sz="1000"/>
          </a:pPr>
          <a:endParaRPr lang="en-GB" sz="1000" b="0" i="0" u="none" strike="noStrike" baseline="0">
            <a:solidFill>
              <a:srgbClr val="000000"/>
            </a:solidFill>
            <a:latin typeface="Arial"/>
            <a:cs typeface="Arial"/>
          </a:endParaRPr>
        </a:p>
        <a:p>
          <a:pPr algn="l" rtl="0">
            <a:lnSpc>
              <a:spcPct val="100000"/>
            </a:lnSpc>
            <a:defRPr sz="1000"/>
          </a:pPr>
          <a:r>
            <a:rPr lang="en-GB" sz="1000" b="0" i="0" u="none" strike="noStrike" baseline="0">
              <a:solidFill>
                <a:srgbClr val="000000"/>
              </a:solidFill>
              <a:latin typeface="Arial"/>
              <a:cs typeface="Arial"/>
            </a:rPr>
            <a:t>It is imperative to resist all  attempts by the customer to take the discount without reducing the payment by the agreed amount.  </a:t>
          </a:r>
        </a:p>
      </xdr:txBody>
    </xdr:sp>
    <xdr:clientData/>
  </xdr:twoCellAnchor>
  <xdr:twoCellAnchor>
    <xdr:from>
      <xdr:col>9</xdr:col>
      <xdr:colOff>0</xdr:colOff>
      <xdr:row>1</xdr:row>
      <xdr:rowOff>0</xdr:rowOff>
    </xdr:from>
    <xdr:to>
      <xdr:col>12</xdr:col>
      <xdr:colOff>0</xdr:colOff>
      <xdr:row>43</xdr:row>
      <xdr:rowOff>0</xdr:rowOff>
    </xdr:to>
    <xdr:sp macro="" textlink="" fLocksText="0">
      <xdr:nvSpPr>
        <xdr:cNvPr id="3079" name="Text Box 7">
          <a:extLst>
            <a:ext uri="{FF2B5EF4-FFF2-40B4-BE49-F238E27FC236}">
              <a16:creationId xmlns:a16="http://schemas.microsoft.com/office/drawing/2014/main" id="{FC962FA4-4296-4260-80CF-AB2D9458B7FE}"/>
            </a:ext>
          </a:extLst>
        </xdr:cNvPr>
        <xdr:cNvSpPr txBox="1">
          <a:spLocks noChangeArrowheads="1"/>
        </xdr:cNvSpPr>
      </xdr:nvSpPr>
      <xdr:spPr bwMode="auto">
        <a:xfrm>
          <a:off x="9010650" y="314325"/>
          <a:ext cx="1828800" cy="9934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*Type here *</a:t>
          </a: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0</xdr:col>
      <xdr:colOff>0</xdr:colOff>
      <xdr:row>37</xdr:row>
      <xdr:rowOff>0</xdr:rowOff>
    </xdr:from>
    <xdr:to>
      <xdr:col>9</xdr:col>
      <xdr:colOff>0</xdr:colOff>
      <xdr:row>43</xdr:row>
      <xdr:rowOff>0</xdr:rowOff>
    </xdr:to>
    <xdr:sp macro="" textlink="" fLocksText="0">
      <xdr:nvSpPr>
        <xdr:cNvPr id="3080" name="Text Box 8">
          <a:extLst>
            <a:ext uri="{FF2B5EF4-FFF2-40B4-BE49-F238E27FC236}">
              <a16:creationId xmlns:a16="http://schemas.microsoft.com/office/drawing/2014/main" id="{2CB8A1A9-DD1F-43C3-AE33-3801117D4D16}"/>
            </a:ext>
          </a:extLst>
        </xdr:cNvPr>
        <xdr:cNvSpPr txBox="1">
          <a:spLocks noChangeArrowheads="1"/>
        </xdr:cNvSpPr>
      </xdr:nvSpPr>
      <xdr:spPr bwMode="auto">
        <a:xfrm>
          <a:off x="0" y="9277350"/>
          <a:ext cx="9010650" cy="9715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*Type here *</a:t>
          </a:r>
        </a:p>
        <a:p>
          <a:pPr algn="l" rtl="0">
            <a:defRPr sz="1000"/>
          </a:pPr>
          <a:endParaRPr lang="en-GB"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kamcity.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kamcit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kamci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pageSetUpPr fitToPage="1"/>
  </sheetPr>
  <dimension ref="A1:BA140"/>
  <sheetViews>
    <sheetView tabSelected="1" zoomScale="80" zoomScaleNormal="80" zoomScaleSheetLayoutView="90" workbookViewId="0">
      <selection activeCell="C8" sqref="C8"/>
    </sheetView>
  </sheetViews>
  <sheetFormatPr defaultRowHeight="12.75" x14ac:dyDescent="0.2"/>
  <cols>
    <col min="1" max="2" width="3.7109375" customWidth="1"/>
    <col min="3" max="3" width="5.7109375" customWidth="1"/>
    <col min="4" max="4" width="60.5703125" customWidth="1"/>
    <col min="5" max="5" width="5.7109375" customWidth="1"/>
    <col min="6" max="7" width="3.7109375" customWidth="1"/>
    <col min="28" max="30" width="9.140625" style="29"/>
    <col min="31" max="53" width="9.140625" style="202"/>
  </cols>
  <sheetData>
    <row r="1" spans="1:27" x14ac:dyDescent="0.2">
      <c r="A1" s="17" t="s">
        <v>0</v>
      </c>
      <c r="B1" s="17"/>
      <c r="C1" s="1"/>
      <c r="D1" s="1"/>
      <c r="E1" s="1"/>
      <c r="F1" s="1"/>
      <c r="G1" s="1"/>
      <c r="H1" s="29"/>
      <c r="I1" s="29"/>
      <c r="J1" s="29"/>
      <c r="K1" s="29"/>
      <c r="L1" s="29"/>
      <c r="M1" s="29"/>
      <c r="N1" s="29"/>
      <c r="O1" s="29"/>
      <c r="P1" s="29"/>
      <c r="Q1" s="29"/>
      <c r="R1" s="29"/>
      <c r="S1" s="29"/>
      <c r="T1" s="29"/>
      <c r="U1" s="29"/>
      <c r="V1" s="29"/>
      <c r="W1" s="29"/>
      <c r="X1" s="29"/>
      <c r="Y1" s="29"/>
      <c r="Z1" s="29"/>
      <c r="AA1" s="29"/>
    </row>
    <row r="2" spans="1:27" ht="27.75" x14ac:dyDescent="0.4">
      <c r="A2" s="17"/>
      <c r="B2" s="17"/>
      <c r="C2" s="1"/>
      <c r="D2" s="79" t="s">
        <v>104</v>
      </c>
      <c r="E2" s="7"/>
      <c r="F2" s="7"/>
      <c r="G2" s="3"/>
      <c r="H2" s="29"/>
      <c r="I2" s="29"/>
      <c r="J2" s="29"/>
      <c r="K2" s="29"/>
      <c r="L2" s="29"/>
      <c r="M2" s="29"/>
      <c r="N2" s="29"/>
      <c r="O2" s="29"/>
      <c r="P2" s="29"/>
      <c r="Q2" s="29"/>
      <c r="R2" s="29"/>
      <c r="S2" s="29"/>
      <c r="T2" s="29"/>
      <c r="U2" s="29"/>
      <c r="V2" s="29"/>
      <c r="W2" s="29"/>
      <c r="X2" s="29"/>
      <c r="Y2" s="29"/>
      <c r="Z2" s="29"/>
      <c r="AA2" s="29"/>
    </row>
    <row r="3" spans="1:27" ht="27" x14ac:dyDescent="0.35">
      <c r="A3" s="17"/>
      <c r="B3" s="17"/>
      <c r="C3" s="1"/>
      <c r="D3" s="78" t="s">
        <v>24</v>
      </c>
      <c r="E3" s="7"/>
      <c r="F3" s="7"/>
      <c r="G3" s="3"/>
      <c r="H3" s="29"/>
      <c r="I3" s="29"/>
      <c r="J3" s="29"/>
      <c r="K3" s="29"/>
      <c r="L3" s="29"/>
      <c r="M3" s="29"/>
      <c r="N3" s="29"/>
      <c r="O3" s="29"/>
      <c r="P3" s="29"/>
      <c r="Q3" s="29"/>
      <c r="R3" s="29"/>
      <c r="S3" s="29"/>
      <c r="T3" s="29"/>
      <c r="U3" s="29"/>
      <c r="V3" s="29"/>
      <c r="W3" s="29"/>
      <c r="X3" s="29"/>
      <c r="Y3" s="29"/>
      <c r="Z3" s="29"/>
      <c r="AA3" s="29"/>
    </row>
    <row r="4" spans="1:27" x14ac:dyDescent="0.2">
      <c r="A4" s="17"/>
      <c r="B4" s="17"/>
      <c r="C4" s="1"/>
      <c r="D4" s="2" t="s">
        <v>117</v>
      </c>
      <c r="E4" s="2"/>
      <c r="F4" s="2"/>
      <c r="G4" s="1"/>
      <c r="H4" s="29"/>
      <c r="I4" s="50"/>
      <c r="J4" s="50"/>
      <c r="K4" s="50"/>
      <c r="L4" s="50"/>
      <c r="M4" s="50"/>
      <c r="N4" s="50"/>
      <c r="O4" s="50"/>
      <c r="P4" s="50"/>
      <c r="Q4" s="50"/>
      <c r="R4" s="29"/>
      <c r="S4" s="29"/>
      <c r="T4" s="29"/>
      <c r="U4" s="29"/>
      <c r="V4" s="29"/>
      <c r="W4" s="29"/>
      <c r="X4" s="29"/>
      <c r="Y4" s="29"/>
      <c r="Z4" s="29"/>
      <c r="AA4" s="29"/>
    </row>
    <row r="5" spans="1:27" x14ac:dyDescent="0.2">
      <c r="A5" s="17"/>
      <c r="B5" s="17"/>
      <c r="C5" s="1"/>
      <c r="D5" s="1"/>
      <c r="E5" s="1"/>
      <c r="F5" s="1"/>
      <c r="G5" s="1"/>
      <c r="H5" s="57"/>
      <c r="I5" s="50"/>
      <c r="J5" s="50"/>
      <c r="K5" s="50"/>
      <c r="L5" s="50"/>
      <c r="M5" s="50"/>
      <c r="N5" s="50"/>
      <c r="O5" s="50"/>
      <c r="P5" s="50"/>
      <c r="Q5" s="50"/>
      <c r="R5" s="29"/>
      <c r="S5" s="29"/>
      <c r="T5" s="29"/>
      <c r="U5" s="29"/>
      <c r="V5" s="29"/>
      <c r="W5" s="29"/>
      <c r="X5" s="29"/>
      <c r="Y5" s="29"/>
      <c r="Z5" s="29"/>
      <c r="AA5" s="29"/>
    </row>
    <row r="6" spans="1:27" ht="25.5" x14ac:dyDescent="0.2">
      <c r="A6" s="17"/>
      <c r="B6" s="17"/>
      <c r="C6" s="1"/>
      <c r="D6" s="241" t="s">
        <v>118</v>
      </c>
      <c r="E6" s="239"/>
      <c r="F6" s="1"/>
      <c r="G6" s="1"/>
      <c r="H6" s="57"/>
      <c r="I6" s="50"/>
      <c r="J6" s="50"/>
      <c r="K6" s="50"/>
      <c r="L6" s="50"/>
      <c r="M6" s="50"/>
      <c r="N6" s="50"/>
      <c r="O6" s="50"/>
      <c r="P6" s="50"/>
      <c r="Q6" s="50"/>
      <c r="R6" s="29"/>
      <c r="S6" s="29"/>
      <c r="T6" s="29"/>
      <c r="U6" s="29"/>
      <c r="V6" s="29"/>
      <c r="W6" s="29"/>
      <c r="X6" s="29"/>
      <c r="Y6" s="29"/>
      <c r="Z6" s="29"/>
      <c r="AA6" s="29"/>
    </row>
    <row r="7" spans="1:27" x14ac:dyDescent="0.2">
      <c r="A7" s="17"/>
      <c r="B7" s="17"/>
      <c r="C7" s="1"/>
      <c r="D7" s="1"/>
      <c r="E7" s="1"/>
      <c r="F7" s="1"/>
      <c r="G7" s="1"/>
      <c r="H7" s="57"/>
      <c r="I7" s="50"/>
      <c r="J7" s="50"/>
      <c r="K7" s="50"/>
      <c r="L7" s="50"/>
      <c r="M7" s="50"/>
      <c r="N7" s="50"/>
      <c r="O7" s="50"/>
      <c r="P7" s="50"/>
      <c r="Q7" s="50"/>
      <c r="R7" s="29"/>
      <c r="S7" s="29"/>
      <c r="T7" s="29"/>
      <c r="U7" s="29"/>
      <c r="V7" s="29"/>
      <c r="W7" s="29"/>
      <c r="X7" s="29"/>
      <c r="Y7" s="29"/>
      <c r="Z7" s="29"/>
      <c r="AA7" s="29"/>
    </row>
    <row r="8" spans="1:27" ht="20.100000000000001" customHeight="1" x14ac:dyDescent="0.2">
      <c r="A8" s="17"/>
      <c r="B8" s="17"/>
      <c r="C8" s="212" t="s">
        <v>2</v>
      </c>
      <c r="D8" s="213" t="s">
        <v>68</v>
      </c>
      <c r="E8" s="17"/>
      <c r="F8" s="17"/>
      <c r="G8" s="1"/>
      <c r="H8" s="57"/>
      <c r="I8" s="50"/>
      <c r="J8" s="50"/>
      <c r="K8" s="50"/>
      <c r="L8" s="50"/>
      <c r="M8" s="50"/>
      <c r="N8" s="50"/>
      <c r="O8" s="50"/>
      <c r="P8" s="50"/>
      <c r="Q8" s="50"/>
      <c r="R8" s="29"/>
      <c r="S8" s="29"/>
      <c r="T8" s="29"/>
      <c r="U8" s="29"/>
      <c r="V8" s="29"/>
      <c r="W8" s="29"/>
      <c r="X8" s="29"/>
      <c r="Y8" s="29"/>
      <c r="Z8" s="29"/>
      <c r="AA8" s="29"/>
    </row>
    <row r="9" spans="1:27" ht="14.25" customHeight="1" x14ac:dyDescent="0.2">
      <c r="A9" s="17"/>
      <c r="B9" s="17"/>
      <c r="C9" s="1"/>
      <c r="D9" s="27"/>
      <c r="E9" s="162"/>
      <c r="F9" s="162"/>
      <c r="G9" s="1"/>
      <c r="H9" s="57"/>
      <c r="I9" s="50"/>
      <c r="J9" s="50"/>
      <c r="K9" s="50"/>
      <c r="L9" s="50"/>
      <c r="M9" s="50"/>
      <c r="N9" s="50"/>
      <c r="O9" s="50"/>
      <c r="P9" s="50"/>
      <c r="Q9" s="50"/>
      <c r="R9" s="29"/>
      <c r="S9" s="29"/>
      <c r="T9" s="29"/>
      <c r="U9" s="29"/>
      <c r="V9" s="29"/>
      <c r="W9" s="29"/>
      <c r="X9" s="29"/>
      <c r="Y9" s="29"/>
      <c r="Z9" s="29"/>
      <c r="AA9" s="29"/>
    </row>
    <row r="10" spans="1:27" ht="14.25" customHeight="1" x14ac:dyDescent="0.2">
      <c r="A10" s="17"/>
      <c r="B10" s="17"/>
      <c r="C10" s="163"/>
      <c r="D10" s="164" t="s">
        <v>67</v>
      </c>
      <c r="E10" s="162"/>
      <c r="F10" s="162"/>
      <c r="G10" s="1"/>
      <c r="H10" s="57"/>
      <c r="I10" s="50"/>
      <c r="J10" s="50"/>
      <c r="K10" s="50"/>
      <c r="L10" s="50"/>
      <c r="M10" s="50"/>
      <c r="N10" s="50"/>
      <c r="O10" s="50"/>
      <c r="P10" s="50"/>
      <c r="Q10" s="50"/>
      <c r="R10" s="29"/>
      <c r="S10" s="29"/>
      <c r="T10" s="29"/>
      <c r="U10" s="29"/>
      <c r="V10" s="29"/>
      <c r="W10" s="29"/>
      <c r="X10" s="29"/>
      <c r="Y10" s="29"/>
      <c r="Z10" s="29"/>
      <c r="AA10" s="29"/>
    </row>
    <row r="11" spans="1:27" ht="15.75" x14ac:dyDescent="0.25">
      <c r="A11" s="17"/>
      <c r="B11" s="17"/>
      <c r="C11" s="1"/>
      <c r="D11" s="27"/>
      <c r="E11" s="6"/>
      <c r="F11" s="6"/>
      <c r="G11" s="1"/>
      <c r="H11" s="57"/>
      <c r="I11" s="60"/>
      <c r="J11" s="57"/>
      <c r="K11" s="57"/>
      <c r="L11" s="57"/>
      <c r="M11" s="57"/>
      <c r="N11" s="57"/>
      <c r="O11" s="57"/>
      <c r="P11" s="74"/>
      <c r="Q11" s="74"/>
      <c r="R11" s="29"/>
      <c r="S11" s="29"/>
      <c r="T11" s="29"/>
      <c r="U11" s="29"/>
      <c r="V11" s="29"/>
      <c r="W11" s="29"/>
      <c r="X11" s="29"/>
      <c r="Y11" s="29"/>
      <c r="Z11" s="29"/>
      <c r="AA11" s="29"/>
    </row>
    <row r="12" spans="1:27" ht="15.75" x14ac:dyDescent="0.25">
      <c r="A12" s="17"/>
      <c r="B12" s="17"/>
      <c r="C12" s="1"/>
      <c r="D12" s="6" t="s">
        <v>86</v>
      </c>
      <c r="E12" s="5"/>
      <c r="F12" s="5"/>
      <c r="G12" s="1"/>
      <c r="H12" s="29"/>
      <c r="I12" s="75"/>
      <c r="J12" s="74"/>
      <c r="K12" s="74"/>
      <c r="L12" s="74"/>
      <c r="M12" s="74"/>
      <c r="N12" s="74"/>
      <c r="O12" s="74"/>
      <c r="P12" s="74"/>
      <c r="Q12" s="74"/>
      <c r="R12" s="29"/>
      <c r="S12" s="29"/>
      <c r="T12" s="29"/>
      <c r="U12" s="29"/>
      <c r="V12" s="29"/>
      <c r="W12" s="29"/>
      <c r="X12" s="29"/>
      <c r="Y12" s="29"/>
      <c r="Z12" s="29"/>
      <c r="AA12" s="29"/>
    </row>
    <row r="13" spans="1:27" ht="20.100000000000001" customHeight="1" x14ac:dyDescent="0.2">
      <c r="A13" s="17"/>
      <c r="B13" s="17"/>
      <c r="C13" s="89"/>
      <c r="D13" s="180" t="s">
        <v>65</v>
      </c>
      <c r="E13" s="20"/>
      <c r="F13" s="20"/>
      <c r="G13" s="1"/>
      <c r="H13" s="29"/>
      <c r="I13" s="75"/>
      <c r="J13" s="74"/>
      <c r="K13" s="74"/>
      <c r="L13" s="74"/>
      <c r="M13" s="74"/>
      <c r="N13" s="74"/>
      <c r="O13" s="74"/>
      <c r="P13" s="74"/>
      <c r="Q13" s="74"/>
      <c r="R13" s="29"/>
      <c r="S13" s="29"/>
      <c r="T13" s="29"/>
      <c r="U13" s="29"/>
      <c r="V13" s="29"/>
      <c r="W13" s="29"/>
      <c r="X13" s="29"/>
      <c r="Y13" s="29"/>
      <c r="Z13" s="29"/>
      <c r="AA13" s="29"/>
    </row>
    <row r="14" spans="1:27" ht="20.100000000000001" customHeight="1" x14ac:dyDescent="0.2">
      <c r="A14" s="17"/>
      <c r="B14" s="17"/>
      <c r="C14" s="89"/>
      <c r="D14" s="180" t="s">
        <v>66</v>
      </c>
      <c r="E14" s="20"/>
      <c r="F14" s="20"/>
      <c r="G14" s="1"/>
      <c r="H14" s="29"/>
      <c r="I14" s="75"/>
      <c r="J14" s="74"/>
      <c r="K14" s="74"/>
      <c r="L14" s="74"/>
      <c r="M14" s="74"/>
      <c r="N14" s="74"/>
      <c r="O14" s="74"/>
      <c r="P14" s="74"/>
      <c r="Q14" s="74"/>
      <c r="R14" s="29"/>
      <c r="S14" s="29"/>
      <c r="T14" s="29"/>
      <c r="U14" s="29"/>
      <c r="V14" s="29"/>
      <c r="W14" s="29"/>
      <c r="X14" s="29"/>
      <c r="Y14" s="29"/>
      <c r="Z14" s="29"/>
      <c r="AA14" s="29"/>
    </row>
    <row r="15" spans="1:27" ht="20.100000000000001" customHeight="1" x14ac:dyDescent="0.2">
      <c r="A15" s="17"/>
      <c r="B15" s="17"/>
      <c r="C15" s="89"/>
      <c r="D15" s="180" t="s">
        <v>27</v>
      </c>
      <c r="E15" s="20"/>
      <c r="F15" s="20"/>
      <c r="G15" s="1"/>
      <c r="H15" s="29"/>
      <c r="I15" s="75"/>
      <c r="J15" s="74"/>
      <c r="K15" s="74"/>
      <c r="L15" s="74"/>
      <c r="M15" s="74"/>
      <c r="N15" s="74"/>
      <c r="O15" s="74"/>
      <c r="P15" s="74"/>
      <c r="Q15" s="74"/>
      <c r="R15" s="29"/>
      <c r="S15" s="29"/>
      <c r="T15" s="29"/>
      <c r="U15" s="29"/>
      <c r="V15" s="29"/>
      <c r="W15" s="29"/>
      <c r="X15" s="29"/>
      <c r="Y15" s="29"/>
      <c r="Z15" s="29"/>
      <c r="AA15" s="29"/>
    </row>
    <row r="16" spans="1:27" ht="20.100000000000001" customHeight="1" x14ac:dyDescent="0.2">
      <c r="A16" s="17"/>
      <c r="B16" s="17"/>
      <c r="C16" s="89"/>
      <c r="D16" s="180" t="s">
        <v>57</v>
      </c>
      <c r="E16" s="20"/>
      <c r="F16" s="20"/>
      <c r="G16" s="1"/>
      <c r="H16" s="29"/>
      <c r="I16" s="75"/>
      <c r="J16" s="74"/>
      <c r="K16" s="74"/>
      <c r="L16" s="74"/>
      <c r="M16" s="74"/>
      <c r="N16" s="74"/>
      <c r="O16" s="74"/>
      <c r="P16" s="74"/>
      <c r="Q16" s="74"/>
      <c r="R16" s="29"/>
      <c r="S16" s="29"/>
      <c r="T16" s="29"/>
      <c r="U16" s="29"/>
      <c r="V16" s="29"/>
      <c r="W16" s="29"/>
      <c r="X16" s="29"/>
      <c r="Y16" s="29"/>
      <c r="Z16" s="29"/>
      <c r="AA16" s="29"/>
    </row>
    <row r="17" spans="1:29" ht="20.100000000000001" customHeight="1" x14ac:dyDescent="0.2">
      <c r="A17" s="17"/>
      <c r="B17" s="17"/>
      <c r="C17" s="89"/>
      <c r="D17" s="180" t="s">
        <v>89</v>
      </c>
      <c r="E17" s="20"/>
      <c r="F17" s="20"/>
      <c r="G17" s="1"/>
      <c r="H17" s="29"/>
      <c r="I17" s="75"/>
      <c r="J17" s="74"/>
      <c r="K17" s="74"/>
      <c r="L17" s="74"/>
      <c r="M17" s="74"/>
      <c r="N17" s="74"/>
      <c r="O17" s="74"/>
      <c r="P17" s="74"/>
      <c r="Q17" s="74"/>
      <c r="R17" s="29"/>
      <c r="S17" s="29"/>
      <c r="T17" s="29"/>
      <c r="U17" s="29"/>
      <c r="V17" s="29"/>
      <c r="W17" s="29"/>
      <c r="X17" s="29"/>
      <c r="Y17" s="29"/>
      <c r="Z17" s="29"/>
      <c r="AA17" s="29"/>
    </row>
    <row r="18" spans="1:29" ht="20.100000000000001" customHeight="1" x14ac:dyDescent="0.2">
      <c r="A18" s="17"/>
      <c r="B18" s="17"/>
      <c r="C18" s="89"/>
      <c r="D18" s="180" t="s">
        <v>81</v>
      </c>
      <c r="E18" s="20"/>
      <c r="F18" s="20"/>
      <c r="G18" s="1"/>
      <c r="H18" s="29"/>
      <c r="I18" s="75"/>
      <c r="J18" s="74"/>
      <c r="K18" s="74"/>
      <c r="L18" s="74"/>
      <c r="M18" s="74"/>
      <c r="N18" s="74"/>
      <c r="O18" s="74"/>
      <c r="P18" s="74"/>
      <c r="Q18" s="74"/>
      <c r="R18" s="29"/>
      <c r="S18" s="29"/>
      <c r="T18" s="29"/>
      <c r="U18" s="29"/>
      <c r="V18" s="29"/>
      <c r="W18" s="29"/>
      <c r="X18" s="29"/>
      <c r="Y18" s="29"/>
      <c r="Z18" s="29"/>
      <c r="AA18" s="29"/>
    </row>
    <row r="19" spans="1:29" ht="20.100000000000001" customHeight="1" x14ac:dyDescent="0.2">
      <c r="A19" s="17"/>
      <c r="B19" s="17"/>
      <c r="C19" s="89"/>
      <c r="D19" s="180" t="s">
        <v>82</v>
      </c>
      <c r="E19" s="20"/>
      <c r="F19" s="20"/>
      <c r="G19" s="1"/>
      <c r="H19" s="29"/>
      <c r="I19" s="74"/>
      <c r="J19" s="74"/>
      <c r="K19" s="74"/>
      <c r="L19" s="74"/>
      <c r="M19" s="74"/>
      <c r="N19" s="74"/>
      <c r="O19" s="74"/>
      <c r="P19" s="74"/>
      <c r="Q19" s="74"/>
      <c r="R19" s="29"/>
      <c r="S19" s="29"/>
      <c r="T19" s="29"/>
      <c r="U19" s="29"/>
      <c r="V19" s="29"/>
      <c r="W19" s="29"/>
      <c r="X19" s="29"/>
      <c r="Y19" s="29"/>
      <c r="Z19" s="29"/>
      <c r="AA19" s="29"/>
    </row>
    <row r="20" spans="1:29" ht="20.100000000000001" customHeight="1" x14ac:dyDescent="0.2">
      <c r="A20" s="17"/>
      <c r="B20" s="17"/>
      <c r="C20" s="89"/>
      <c r="D20" s="180" t="s">
        <v>61</v>
      </c>
      <c r="E20" s="20"/>
      <c r="F20" s="20"/>
      <c r="G20" s="1"/>
      <c r="H20" s="29"/>
      <c r="I20" s="75"/>
      <c r="J20" s="74"/>
      <c r="K20" s="74"/>
      <c r="L20" s="74"/>
      <c r="M20" s="74"/>
      <c r="N20" s="74"/>
      <c r="O20" s="74"/>
      <c r="P20" s="74"/>
      <c r="Q20" s="74"/>
      <c r="R20" s="29"/>
      <c r="S20" s="29"/>
      <c r="T20" s="29"/>
      <c r="U20" s="29"/>
      <c r="V20" s="29"/>
      <c r="W20" s="29"/>
      <c r="X20" s="29"/>
      <c r="Y20" s="29"/>
      <c r="Z20" s="29"/>
      <c r="AA20" s="29"/>
    </row>
    <row r="21" spans="1:29" ht="20.100000000000001" customHeight="1" x14ac:dyDescent="0.2">
      <c r="A21" s="17"/>
      <c r="B21" s="17"/>
      <c r="C21" s="89"/>
      <c r="D21" s="180" t="s">
        <v>69</v>
      </c>
      <c r="E21" s="20"/>
      <c r="F21" s="20"/>
      <c r="G21" s="1"/>
      <c r="H21" s="29"/>
      <c r="I21" s="75"/>
      <c r="J21" s="74"/>
      <c r="K21" s="74"/>
      <c r="L21" s="74"/>
      <c r="M21" s="74"/>
      <c r="N21" s="74"/>
      <c r="O21" s="74"/>
      <c r="P21" s="74"/>
      <c r="Q21" s="74"/>
      <c r="R21" s="29"/>
      <c r="S21" s="29"/>
      <c r="T21" s="29"/>
      <c r="U21" s="29"/>
      <c r="V21" s="29"/>
      <c r="W21" s="29"/>
      <c r="X21" s="29"/>
      <c r="Y21" s="29"/>
      <c r="Z21" s="29"/>
      <c r="AA21" s="29"/>
    </row>
    <row r="22" spans="1:29" ht="20.100000000000001" customHeight="1" x14ac:dyDescent="0.2">
      <c r="A22" s="17"/>
      <c r="B22" s="17"/>
      <c r="C22" s="89"/>
      <c r="D22" s="180" t="s">
        <v>70</v>
      </c>
      <c r="E22" s="20"/>
      <c r="F22" s="20"/>
      <c r="G22" s="1"/>
      <c r="H22" s="29"/>
      <c r="I22" s="75"/>
      <c r="J22" s="74"/>
      <c r="K22" s="74"/>
      <c r="L22" s="74"/>
      <c r="M22" s="74"/>
      <c r="N22" s="74"/>
      <c r="O22" s="74"/>
      <c r="P22" s="74"/>
      <c r="Q22" s="74"/>
      <c r="R22" s="29"/>
      <c r="S22" s="29"/>
      <c r="T22" s="29"/>
      <c r="U22" s="29"/>
      <c r="V22" s="29"/>
      <c r="W22" s="29"/>
      <c r="X22" s="29"/>
      <c r="Y22" s="29"/>
      <c r="Z22" s="29"/>
      <c r="AA22" s="29"/>
    </row>
    <row r="23" spans="1:29" ht="20.100000000000001" customHeight="1" x14ac:dyDescent="0.2">
      <c r="A23" s="17"/>
      <c r="B23" s="17"/>
      <c r="C23" s="89"/>
      <c r="D23" s="180" t="s">
        <v>71</v>
      </c>
      <c r="E23" s="21"/>
      <c r="F23" s="21"/>
      <c r="G23" s="1"/>
      <c r="H23" s="29"/>
      <c r="I23" s="75"/>
      <c r="J23" s="74"/>
      <c r="K23" s="74"/>
      <c r="L23" s="74"/>
      <c r="M23" s="74"/>
      <c r="N23" s="74"/>
      <c r="O23" s="74"/>
      <c r="P23" s="74"/>
      <c r="Q23" s="74"/>
      <c r="R23" s="29"/>
      <c r="S23" s="29"/>
      <c r="T23" s="29"/>
      <c r="U23" s="29"/>
      <c r="V23" s="29"/>
      <c r="W23" s="29"/>
      <c r="X23" s="29"/>
      <c r="Y23" s="29"/>
      <c r="Z23" s="29"/>
      <c r="AA23" s="29"/>
    </row>
    <row r="24" spans="1:29" ht="20.100000000000001" customHeight="1" x14ac:dyDescent="0.2">
      <c r="A24" s="17"/>
      <c r="B24" s="17"/>
      <c r="C24" s="89"/>
      <c r="D24" s="180" t="s">
        <v>62</v>
      </c>
      <c r="E24" s="20"/>
      <c r="F24" s="20"/>
      <c r="G24" s="1"/>
      <c r="H24" s="29"/>
      <c r="I24" s="75"/>
      <c r="J24" s="74"/>
      <c r="K24" s="74"/>
      <c r="L24" s="74"/>
      <c r="M24" s="74"/>
      <c r="N24" s="74"/>
      <c r="O24" s="74"/>
      <c r="P24" s="74"/>
      <c r="Q24" s="74"/>
      <c r="R24" s="29"/>
      <c r="S24" s="29"/>
      <c r="T24" s="29"/>
      <c r="U24" s="29"/>
      <c r="V24" s="29"/>
      <c r="W24" s="29"/>
      <c r="X24" s="29"/>
      <c r="Y24" s="29"/>
      <c r="Z24" s="29"/>
      <c r="AA24" s="29"/>
    </row>
    <row r="25" spans="1:29" ht="20.100000000000001" customHeight="1" x14ac:dyDescent="0.2">
      <c r="A25" s="17"/>
      <c r="B25" s="17"/>
      <c r="C25" s="89"/>
      <c r="D25" s="180" t="s">
        <v>72</v>
      </c>
      <c r="E25" s="22"/>
      <c r="F25" s="22"/>
      <c r="G25" s="15"/>
      <c r="H25" s="76"/>
      <c r="I25" s="75"/>
      <c r="J25" s="74"/>
      <c r="K25" s="74"/>
      <c r="L25" s="74"/>
      <c r="M25" s="74"/>
      <c r="N25" s="74"/>
      <c r="O25" s="74"/>
      <c r="P25" s="74"/>
      <c r="Q25" s="74"/>
      <c r="R25" s="29"/>
      <c r="S25" s="29"/>
      <c r="T25" s="29"/>
      <c r="U25" s="29"/>
      <c r="V25" s="29"/>
      <c r="W25" s="29"/>
      <c r="X25" s="29"/>
      <c r="Y25" s="29"/>
      <c r="Z25" s="29"/>
      <c r="AA25" s="29"/>
    </row>
    <row r="26" spans="1:29" ht="20.100000000000001" customHeight="1" x14ac:dyDescent="0.2">
      <c r="A26" s="17"/>
      <c r="B26" s="17"/>
      <c r="C26" s="89"/>
      <c r="D26" s="180" t="s">
        <v>73</v>
      </c>
      <c r="E26" s="23"/>
      <c r="F26" s="23"/>
      <c r="G26" s="1"/>
      <c r="H26" s="29"/>
      <c r="I26" s="75"/>
      <c r="J26" s="74"/>
      <c r="K26" s="74"/>
      <c r="L26" s="74"/>
      <c r="M26" s="74"/>
      <c r="N26" s="74"/>
      <c r="O26" s="74"/>
      <c r="P26" s="74"/>
      <c r="Q26" s="74"/>
      <c r="R26" s="29"/>
      <c r="S26" s="29"/>
      <c r="T26" s="29"/>
      <c r="U26" s="29"/>
      <c r="V26" s="29"/>
      <c r="W26" s="29"/>
      <c r="X26" s="29"/>
      <c r="Y26" s="29"/>
      <c r="Z26" s="29"/>
      <c r="AA26" s="29"/>
    </row>
    <row r="27" spans="1:29" ht="20.100000000000001" customHeight="1" x14ac:dyDescent="0.25">
      <c r="A27" s="17"/>
      <c r="B27" s="17"/>
      <c r="C27" s="89"/>
      <c r="D27" s="180" t="s">
        <v>83</v>
      </c>
      <c r="E27" s="26"/>
      <c r="F27" s="26"/>
      <c r="G27" s="1"/>
      <c r="H27" s="29"/>
      <c r="I27" s="75"/>
      <c r="J27" s="74"/>
      <c r="K27" s="74"/>
      <c r="L27" s="74"/>
      <c r="M27" s="74"/>
      <c r="N27" s="74"/>
      <c r="O27" s="74"/>
      <c r="P27" s="74"/>
      <c r="Q27" s="74"/>
      <c r="R27" s="29"/>
      <c r="S27" s="29"/>
      <c r="T27" s="29"/>
      <c r="U27" s="29"/>
      <c r="V27" s="29"/>
      <c r="W27" s="29"/>
      <c r="X27" s="29"/>
      <c r="Y27" s="29"/>
      <c r="Z27" s="29"/>
      <c r="AA27" s="29"/>
    </row>
    <row r="28" spans="1:29" ht="20.100000000000001" customHeight="1" x14ac:dyDescent="0.2">
      <c r="A28" s="17"/>
      <c r="B28" s="17"/>
      <c r="C28" s="89"/>
      <c r="D28" s="180" t="s">
        <v>84</v>
      </c>
      <c r="E28" s="8"/>
      <c r="F28" s="8"/>
      <c r="G28" s="1"/>
      <c r="H28" s="29"/>
      <c r="I28" s="75"/>
      <c r="J28" s="74"/>
      <c r="K28" s="74"/>
      <c r="L28" s="74"/>
      <c r="M28" s="74"/>
      <c r="N28" s="74"/>
      <c r="O28" s="74"/>
      <c r="P28" s="74"/>
      <c r="Q28" s="74"/>
      <c r="R28" s="29"/>
      <c r="S28" s="29"/>
      <c r="T28" s="29"/>
      <c r="U28" s="29"/>
      <c r="V28" s="29"/>
      <c r="W28" s="29"/>
      <c r="X28" s="29"/>
      <c r="Y28" s="29"/>
      <c r="Z28" s="29"/>
      <c r="AA28" s="29"/>
    </row>
    <row r="29" spans="1:29" ht="20.100000000000001" customHeight="1" x14ac:dyDescent="0.25">
      <c r="A29" s="17"/>
      <c r="B29" s="17"/>
      <c r="C29" s="89"/>
      <c r="D29" s="180" t="s">
        <v>85</v>
      </c>
      <c r="E29" s="9"/>
      <c r="F29" s="9"/>
      <c r="G29" s="1"/>
      <c r="H29" s="29"/>
      <c r="I29" s="29"/>
      <c r="J29" s="29"/>
      <c r="K29" s="29"/>
      <c r="L29" s="29"/>
      <c r="M29" s="29"/>
      <c r="N29" s="29"/>
      <c r="O29" s="29"/>
      <c r="P29" s="29"/>
      <c r="Q29" s="29"/>
      <c r="R29" s="29"/>
      <c r="S29" s="29"/>
      <c r="T29" s="29"/>
      <c r="U29" s="29"/>
      <c r="V29" s="29"/>
      <c r="W29" s="29"/>
      <c r="X29" s="29"/>
      <c r="Y29" s="29"/>
      <c r="Z29" s="29"/>
      <c r="AA29" s="29"/>
    </row>
    <row r="30" spans="1:29" ht="20.100000000000001" customHeight="1" x14ac:dyDescent="0.25">
      <c r="A30" s="17"/>
      <c r="B30" s="17"/>
      <c r="C30" s="89"/>
      <c r="D30" s="180" t="s">
        <v>80</v>
      </c>
      <c r="E30" s="9"/>
      <c r="F30" s="9"/>
      <c r="G30" s="1"/>
      <c r="H30" s="29"/>
      <c r="I30" s="29"/>
      <c r="J30" s="29"/>
      <c r="K30" s="29"/>
      <c r="L30" s="29"/>
      <c r="M30" s="29"/>
      <c r="N30" s="29"/>
      <c r="O30" s="29"/>
      <c r="P30" s="29"/>
      <c r="Q30" s="29"/>
      <c r="R30" s="29"/>
      <c r="S30" s="29"/>
      <c r="T30" s="29"/>
      <c r="U30" s="29"/>
      <c r="V30" s="29"/>
      <c r="W30" s="29"/>
      <c r="X30" s="29"/>
      <c r="Y30" s="29"/>
      <c r="Z30" s="29"/>
      <c r="AA30" s="29"/>
    </row>
    <row r="31" spans="1:29" ht="20.100000000000001" customHeight="1" x14ac:dyDescent="0.25">
      <c r="A31" s="17"/>
      <c r="B31" s="17"/>
      <c r="C31" s="89"/>
      <c r="D31" s="180" t="s">
        <v>74</v>
      </c>
      <c r="E31" s="9"/>
      <c r="F31" s="9"/>
      <c r="G31" s="1"/>
      <c r="H31" s="29"/>
      <c r="I31" s="29"/>
      <c r="J31" s="29"/>
      <c r="K31" s="29"/>
      <c r="L31" s="29"/>
      <c r="M31" s="29"/>
      <c r="N31" s="29"/>
      <c r="O31" s="29"/>
      <c r="P31" s="29"/>
      <c r="Q31" s="29"/>
      <c r="R31" s="29"/>
      <c r="S31" s="29"/>
      <c r="T31" s="29"/>
      <c r="U31" s="29"/>
      <c r="V31" s="29"/>
      <c r="W31" s="29"/>
      <c r="X31" s="29"/>
      <c r="Y31" s="29"/>
      <c r="Z31" s="29"/>
      <c r="AA31" s="29"/>
      <c r="AC31" s="202"/>
    </row>
    <row r="32" spans="1:29" ht="20.100000000000001" customHeight="1" x14ac:dyDescent="0.25">
      <c r="A32" s="17"/>
      <c r="B32" s="17"/>
      <c r="C32" s="89"/>
      <c r="D32" s="203" t="s">
        <v>75</v>
      </c>
      <c r="E32" s="9"/>
      <c r="F32" s="9"/>
      <c r="G32" s="1"/>
      <c r="H32" s="29"/>
      <c r="I32" s="29"/>
      <c r="J32" s="29"/>
      <c r="K32" s="29"/>
      <c r="L32" s="29"/>
      <c r="M32" s="29"/>
      <c r="N32" s="29"/>
      <c r="O32" s="29"/>
      <c r="P32" s="29"/>
      <c r="Q32" s="29"/>
      <c r="R32" s="29"/>
      <c r="S32" s="29"/>
      <c r="T32" s="29"/>
      <c r="U32" s="29"/>
      <c r="V32" s="29"/>
      <c r="W32" s="29"/>
      <c r="X32" s="29"/>
      <c r="Y32" s="29"/>
      <c r="Z32" s="29"/>
      <c r="AA32" s="29"/>
    </row>
    <row r="33" spans="1:27" ht="20.100000000000001" customHeight="1" x14ac:dyDescent="0.25">
      <c r="A33" s="17"/>
      <c r="B33" s="17"/>
      <c r="C33" s="89"/>
      <c r="D33" s="203" t="s">
        <v>110</v>
      </c>
      <c r="E33" s="9"/>
      <c r="F33" s="9"/>
      <c r="G33" s="1"/>
      <c r="H33" s="29"/>
      <c r="I33" s="29"/>
      <c r="J33" s="29"/>
      <c r="K33" s="29"/>
      <c r="L33" s="29"/>
      <c r="M33" s="29"/>
      <c r="N33" s="29"/>
      <c r="O33" s="29"/>
      <c r="P33" s="29"/>
      <c r="Q33" s="29"/>
      <c r="R33" s="29"/>
      <c r="S33" s="29"/>
      <c r="T33" s="29"/>
      <c r="U33" s="29"/>
      <c r="V33" s="29"/>
      <c r="W33" s="29"/>
      <c r="X33" s="29"/>
      <c r="Y33" s="29"/>
      <c r="Z33" s="29"/>
      <c r="AA33" s="29"/>
    </row>
    <row r="34" spans="1:27" ht="20.100000000000001" customHeight="1" x14ac:dyDescent="0.25">
      <c r="A34" s="17"/>
      <c r="B34" s="17"/>
      <c r="C34" s="89"/>
      <c r="D34" s="203" t="s">
        <v>112</v>
      </c>
      <c r="E34" s="9"/>
      <c r="F34" s="9"/>
      <c r="G34" s="1"/>
      <c r="H34" s="29"/>
      <c r="I34" s="29"/>
      <c r="J34" s="29"/>
      <c r="K34" s="29"/>
      <c r="L34" s="29"/>
      <c r="M34" s="29"/>
      <c r="N34" s="29"/>
      <c r="O34" s="29"/>
      <c r="P34" s="29"/>
      <c r="Q34" s="29"/>
      <c r="R34" s="29"/>
      <c r="S34" s="29"/>
      <c r="T34" s="29"/>
      <c r="U34" s="29"/>
      <c r="V34" s="29"/>
      <c r="W34" s="29"/>
      <c r="X34" s="29"/>
      <c r="Y34" s="29"/>
      <c r="Z34" s="29"/>
      <c r="AA34" s="29"/>
    </row>
    <row r="35" spans="1:27" ht="20.100000000000001" customHeight="1" x14ac:dyDescent="0.25">
      <c r="A35" s="17"/>
      <c r="B35" s="17"/>
      <c r="C35" s="89"/>
      <c r="D35" s="203" t="s">
        <v>111</v>
      </c>
      <c r="E35" s="9"/>
      <c r="F35" s="9"/>
      <c r="G35" s="1"/>
      <c r="H35" s="29"/>
      <c r="I35" s="29"/>
      <c r="J35" s="29"/>
      <c r="K35" s="29"/>
      <c r="L35" s="29"/>
      <c r="M35" s="29"/>
      <c r="N35" s="29"/>
      <c r="O35" s="29"/>
      <c r="P35" s="29"/>
      <c r="Q35" s="29"/>
      <c r="R35" s="29"/>
      <c r="S35" s="29"/>
      <c r="T35" s="29"/>
      <c r="U35" s="29"/>
      <c r="V35" s="29"/>
      <c r="W35" s="29"/>
      <c r="X35" s="29"/>
      <c r="Y35" s="29"/>
      <c r="Z35" s="29"/>
      <c r="AA35" s="29"/>
    </row>
    <row r="36" spans="1:27" ht="20.100000000000001" customHeight="1" x14ac:dyDescent="0.25">
      <c r="A36" s="17"/>
      <c r="B36" s="17"/>
      <c r="C36" s="89"/>
      <c r="D36" s="180" t="s">
        <v>58</v>
      </c>
      <c r="E36" s="9"/>
      <c r="F36" s="9"/>
      <c r="G36" s="1"/>
      <c r="H36" s="29"/>
      <c r="I36" s="29"/>
      <c r="J36" s="29"/>
      <c r="K36" s="29"/>
      <c r="L36" s="29"/>
      <c r="M36" s="29"/>
      <c r="N36" s="29"/>
      <c r="O36" s="29"/>
      <c r="P36" s="29"/>
      <c r="Q36" s="29"/>
      <c r="R36" s="29"/>
      <c r="S36" s="29"/>
      <c r="T36" s="29"/>
      <c r="U36" s="29"/>
      <c r="V36" s="29"/>
      <c r="W36" s="29"/>
      <c r="X36" s="29"/>
      <c r="Y36" s="29"/>
      <c r="Z36" s="29"/>
      <c r="AA36" s="29"/>
    </row>
    <row r="37" spans="1:27" ht="20.100000000000001" customHeight="1" x14ac:dyDescent="0.25">
      <c r="A37" s="17"/>
      <c r="B37" s="17"/>
      <c r="C37" s="89"/>
      <c r="D37" s="180" t="s">
        <v>59</v>
      </c>
      <c r="E37" s="9"/>
      <c r="F37" s="9"/>
      <c r="G37" s="1"/>
      <c r="H37" s="29"/>
      <c r="I37" s="29"/>
      <c r="J37" s="29"/>
      <c r="K37" s="29"/>
      <c r="L37" s="29"/>
      <c r="M37" s="29"/>
      <c r="N37" s="29"/>
      <c r="O37" s="29"/>
      <c r="P37" s="29"/>
      <c r="Q37" s="29"/>
      <c r="R37" s="29"/>
      <c r="S37" s="29"/>
      <c r="T37" s="29"/>
      <c r="U37" s="29"/>
      <c r="V37" s="29"/>
      <c r="W37" s="29"/>
      <c r="X37" s="29"/>
      <c r="Y37" s="29"/>
      <c r="Z37" s="29"/>
      <c r="AA37" s="29"/>
    </row>
    <row r="38" spans="1:27" ht="20.100000000000001" customHeight="1" x14ac:dyDescent="0.25">
      <c r="A38" s="17"/>
      <c r="B38" s="17"/>
      <c r="C38" s="89"/>
      <c r="D38" s="180" t="s">
        <v>106</v>
      </c>
      <c r="E38" s="9"/>
      <c r="F38" s="9"/>
      <c r="G38" s="1"/>
      <c r="H38" s="29"/>
      <c r="I38" s="29"/>
      <c r="J38" s="29"/>
      <c r="K38" s="29"/>
      <c r="L38" s="29"/>
      <c r="M38" s="29"/>
      <c r="N38" s="29"/>
      <c r="O38" s="29"/>
      <c r="P38" s="29"/>
      <c r="Q38" s="29"/>
      <c r="R38" s="29"/>
      <c r="S38" s="29"/>
      <c r="T38" s="29"/>
      <c r="U38" s="29"/>
      <c r="V38" s="29"/>
      <c r="W38" s="29"/>
      <c r="X38" s="29"/>
      <c r="Y38" s="29"/>
      <c r="Z38" s="29"/>
      <c r="AA38" s="29"/>
    </row>
    <row r="39" spans="1:27" ht="20.100000000000001" customHeight="1" x14ac:dyDescent="0.25">
      <c r="A39" s="17"/>
      <c r="B39" s="17"/>
      <c r="C39" s="89"/>
      <c r="D39" s="180" t="s">
        <v>107</v>
      </c>
      <c r="E39" s="9"/>
      <c r="F39" s="9"/>
      <c r="G39" s="1"/>
      <c r="H39" s="29"/>
      <c r="I39" s="29"/>
      <c r="J39" s="29"/>
      <c r="K39" s="29"/>
      <c r="L39" s="29"/>
      <c r="M39" s="29"/>
      <c r="N39" s="29"/>
      <c r="O39" s="29"/>
      <c r="P39" s="29"/>
      <c r="Q39" s="29"/>
      <c r="R39" s="29"/>
      <c r="S39" s="29"/>
      <c r="T39" s="29"/>
      <c r="U39" s="29"/>
      <c r="V39" s="29"/>
      <c r="W39" s="29"/>
      <c r="X39" s="29"/>
      <c r="Y39" s="29"/>
      <c r="Z39" s="29"/>
      <c r="AA39" s="29"/>
    </row>
    <row r="40" spans="1:27" ht="20.100000000000001" customHeight="1" x14ac:dyDescent="0.25">
      <c r="A40" s="17"/>
      <c r="B40" s="17"/>
      <c r="C40" s="1"/>
      <c r="D40" s="180" t="s">
        <v>105</v>
      </c>
      <c r="E40" s="9"/>
      <c r="F40" s="9"/>
      <c r="G40" s="1"/>
      <c r="H40" s="29"/>
      <c r="I40" s="29"/>
      <c r="J40" s="29"/>
      <c r="K40" s="29"/>
      <c r="L40" s="29"/>
      <c r="M40" s="29"/>
      <c r="N40" s="29"/>
      <c r="O40" s="29"/>
      <c r="P40" s="29"/>
      <c r="Q40" s="29"/>
      <c r="R40" s="29"/>
      <c r="S40" s="29"/>
      <c r="T40" s="29"/>
      <c r="U40" s="29"/>
      <c r="V40" s="29"/>
      <c r="W40" s="29"/>
      <c r="X40" s="29"/>
      <c r="Y40" s="29"/>
      <c r="Z40" s="29"/>
      <c r="AA40" s="29"/>
    </row>
    <row r="41" spans="1:27" ht="15" customHeight="1" x14ac:dyDescent="0.25">
      <c r="A41" s="17"/>
      <c r="B41" s="17"/>
      <c r="C41" s="1"/>
      <c r="D41" s="9"/>
      <c r="E41" s="9"/>
      <c r="F41" s="9"/>
      <c r="G41" s="1"/>
      <c r="H41" s="29"/>
      <c r="I41" s="29"/>
      <c r="J41" s="29"/>
      <c r="K41" s="29"/>
      <c r="L41" s="29"/>
      <c r="M41" s="29"/>
      <c r="N41" s="29"/>
      <c r="O41" s="29"/>
      <c r="P41" s="29"/>
      <c r="Q41" s="29"/>
      <c r="R41" s="29"/>
      <c r="S41" s="29"/>
      <c r="T41" s="29"/>
      <c r="U41" s="29"/>
      <c r="V41" s="29"/>
      <c r="W41" s="29"/>
      <c r="X41" s="29"/>
      <c r="Y41" s="29"/>
      <c r="Z41" s="29"/>
      <c r="AA41" s="29"/>
    </row>
    <row r="42" spans="1:27" ht="15" customHeight="1" x14ac:dyDescent="0.25">
      <c r="A42" s="17"/>
      <c r="B42" s="17"/>
      <c r="C42" s="1"/>
      <c r="D42" s="63" t="s">
        <v>23</v>
      </c>
      <c r="E42" s="9"/>
      <c r="F42" s="9"/>
      <c r="G42" s="1"/>
      <c r="H42" s="29"/>
      <c r="I42" s="29"/>
      <c r="J42" s="29"/>
      <c r="K42" s="29"/>
      <c r="L42" s="29"/>
      <c r="M42" s="29"/>
      <c r="N42" s="29"/>
      <c r="O42" s="29"/>
      <c r="P42" s="29"/>
      <c r="Q42" s="29"/>
      <c r="R42" s="29"/>
      <c r="S42" s="29"/>
      <c r="T42" s="29"/>
      <c r="U42" s="29"/>
      <c r="V42" s="29"/>
      <c r="W42" s="29"/>
      <c r="X42" s="29"/>
      <c r="Y42" s="29"/>
      <c r="Z42" s="29"/>
      <c r="AA42" s="29"/>
    </row>
    <row r="43" spans="1:27" ht="15" customHeight="1" x14ac:dyDescent="0.2">
      <c r="A43" s="17"/>
      <c r="B43" s="17"/>
      <c r="C43" s="1"/>
      <c r="D43" s="82" t="s">
        <v>26</v>
      </c>
      <c r="E43" s="25"/>
      <c r="F43" s="25"/>
      <c r="G43" s="1"/>
      <c r="H43" s="29"/>
      <c r="I43" s="29"/>
      <c r="J43" s="29"/>
      <c r="K43" s="29"/>
      <c r="L43" s="29"/>
      <c r="M43" s="29"/>
      <c r="N43" s="29"/>
      <c r="O43" s="29"/>
      <c r="P43" s="29"/>
      <c r="Q43" s="29"/>
      <c r="R43" s="29"/>
      <c r="S43" s="29"/>
      <c r="T43" s="29"/>
      <c r="U43" s="29"/>
      <c r="V43" s="29"/>
      <c r="W43" s="29"/>
      <c r="X43" s="29"/>
      <c r="Y43" s="29"/>
      <c r="Z43" s="29"/>
      <c r="AA43" s="29"/>
    </row>
    <row r="44" spans="1:27" ht="14.25" customHeight="1" x14ac:dyDescent="0.2">
      <c r="A44" s="17"/>
      <c r="B44" s="17"/>
      <c r="C44" s="1"/>
      <c r="D44" s="63"/>
      <c r="E44" s="24"/>
      <c r="F44" s="24"/>
      <c r="G44" s="1"/>
      <c r="H44" s="29"/>
      <c r="I44" s="29"/>
      <c r="J44" s="29"/>
      <c r="K44" s="29"/>
      <c r="L44" s="29"/>
      <c r="M44" s="29"/>
      <c r="N44" s="29"/>
      <c r="O44" s="29"/>
      <c r="P44" s="29"/>
      <c r="Q44" s="29"/>
      <c r="R44" s="29"/>
      <c r="S44" s="29"/>
      <c r="T44" s="29"/>
      <c r="U44" s="29"/>
      <c r="V44" s="29"/>
      <c r="W44" s="29"/>
      <c r="X44" s="29"/>
      <c r="Y44" s="29"/>
      <c r="Z44" s="29"/>
      <c r="AA44" s="29"/>
    </row>
    <row r="45" spans="1:27" ht="14.25" customHeight="1" x14ac:dyDescent="0.2">
      <c r="A45" s="17"/>
      <c r="B45" s="17"/>
      <c r="C45" s="1"/>
      <c r="D45" s="80" t="s">
        <v>25</v>
      </c>
      <c r="E45" s="24"/>
      <c r="F45" s="24"/>
      <c r="G45" s="1"/>
      <c r="H45" s="29"/>
      <c r="I45" s="29"/>
      <c r="J45" s="29"/>
      <c r="K45" s="29"/>
      <c r="L45" s="29"/>
      <c r="M45" s="29"/>
      <c r="N45" s="29"/>
      <c r="O45" s="29"/>
      <c r="P45" s="29"/>
      <c r="Q45" s="29"/>
      <c r="R45" s="29"/>
      <c r="S45" s="29"/>
      <c r="T45" s="29"/>
      <c r="U45" s="29"/>
      <c r="V45" s="29"/>
      <c r="W45" s="29"/>
      <c r="X45" s="29"/>
      <c r="Y45" s="29"/>
      <c r="Z45" s="29"/>
      <c r="AA45" s="29"/>
    </row>
    <row r="46" spans="1:27" ht="14.25" customHeight="1" x14ac:dyDescent="0.2">
      <c r="A46" s="17"/>
      <c r="B46" s="17"/>
      <c r="C46" s="1"/>
      <c r="D46" s="81" t="s">
        <v>102</v>
      </c>
      <c r="E46" s="24"/>
      <c r="F46" s="24"/>
      <c r="G46" s="1"/>
      <c r="H46" s="29"/>
      <c r="I46" s="29"/>
      <c r="J46" s="29"/>
      <c r="K46" s="29"/>
      <c r="L46" s="29"/>
      <c r="M46" s="29"/>
      <c r="N46" s="29"/>
      <c r="O46" s="29"/>
      <c r="P46" s="29"/>
      <c r="Q46" s="29"/>
      <c r="R46" s="29"/>
      <c r="S46" s="29"/>
      <c r="T46" s="29"/>
      <c r="U46" s="29"/>
      <c r="V46" s="29"/>
      <c r="W46" s="29"/>
      <c r="X46" s="29"/>
      <c r="Y46" s="29"/>
      <c r="Z46" s="29"/>
      <c r="AA46" s="29"/>
    </row>
    <row r="47" spans="1:27" ht="15" customHeight="1" x14ac:dyDescent="0.2">
      <c r="A47" s="17"/>
      <c r="B47" s="17"/>
      <c r="C47" s="1"/>
      <c r="D47" s="81" t="s">
        <v>103</v>
      </c>
      <c r="E47" s="4"/>
      <c r="F47" s="4"/>
      <c r="G47" s="1"/>
      <c r="H47" s="29"/>
      <c r="I47" s="29"/>
      <c r="J47" s="29"/>
      <c r="K47" s="29"/>
      <c r="L47" s="29"/>
      <c r="M47" s="29"/>
      <c r="N47" s="29"/>
      <c r="O47" s="29"/>
      <c r="P47" s="29"/>
      <c r="Q47" s="29"/>
      <c r="R47" s="29"/>
      <c r="S47" s="29"/>
      <c r="T47" s="29"/>
      <c r="U47" s="29"/>
      <c r="V47" s="29"/>
      <c r="W47" s="29"/>
      <c r="X47" s="29"/>
      <c r="Y47" s="29"/>
      <c r="Z47" s="29"/>
      <c r="AA47" s="29"/>
    </row>
    <row r="48" spans="1:27" x14ac:dyDescent="0.2">
      <c r="A48" s="17"/>
      <c r="B48" s="17"/>
      <c r="C48" s="17"/>
      <c r="D48" s="63"/>
      <c r="E48" s="17"/>
      <c r="F48" s="17"/>
      <c r="G48" s="17"/>
      <c r="H48" s="29"/>
      <c r="I48" s="29"/>
      <c r="J48" s="29"/>
      <c r="K48" s="29"/>
      <c r="L48" s="29"/>
      <c r="M48" s="29"/>
      <c r="N48" s="29"/>
      <c r="O48" s="29"/>
      <c r="P48" s="29"/>
      <c r="Q48" s="29"/>
      <c r="R48" s="29"/>
      <c r="S48" s="29"/>
      <c r="T48" s="29"/>
      <c r="U48" s="29"/>
      <c r="V48" s="29"/>
      <c r="W48" s="29"/>
      <c r="X48" s="29"/>
      <c r="Y48" s="29"/>
      <c r="Z48" s="29"/>
      <c r="AA48" s="29"/>
    </row>
    <row r="49" spans="1:27" x14ac:dyDescent="0.2">
      <c r="A49" s="17"/>
      <c r="B49" s="17"/>
      <c r="C49" s="17"/>
      <c r="D49" s="62" t="s">
        <v>32</v>
      </c>
      <c r="E49" s="17"/>
      <c r="F49" s="17"/>
      <c r="G49" s="17"/>
      <c r="H49" s="29"/>
      <c r="I49" s="29"/>
      <c r="J49" s="29"/>
      <c r="K49" s="29"/>
      <c r="L49" s="29"/>
      <c r="M49" s="29"/>
      <c r="N49" s="29"/>
      <c r="O49" s="29"/>
      <c r="P49" s="29"/>
      <c r="Q49" s="29"/>
      <c r="R49" s="29"/>
      <c r="S49" s="29"/>
      <c r="T49" s="29"/>
      <c r="U49" s="29"/>
      <c r="V49" s="29"/>
      <c r="W49" s="29"/>
      <c r="X49" s="29"/>
      <c r="Y49" s="29"/>
      <c r="Z49" s="29"/>
      <c r="AA49" s="29"/>
    </row>
    <row r="50" spans="1:27" x14ac:dyDescent="0.2">
      <c r="A50" s="17"/>
      <c r="B50" s="17"/>
      <c r="C50" s="17"/>
      <c r="D50" s="62" t="s">
        <v>108</v>
      </c>
      <c r="E50" s="17"/>
      <c r="F50" s="17"/>
      <c r="G50" s="17"/>
      <c r="H50" s="29"/>
      <c r="I50" s="29"/>
      <c r="J50" s="29"/>
      <c r="K50" s="29"/>
      <c r="L50" s="29"/>
      <c r="M50" s="29"/>
      <c r="N50" s="29"/>
      <c r="O50" s="29"/>
      <c r="P50" s="29"/>
      <c r="Q50" s="29"/>
      <c r="R50" s="29"/>
      <c r="S50" s="29"/>
      <c r="T50" s="29"/>
      <c r="U50" s="29"/>
      <c r="V50" s="29"/>
      <c r="W50" s="29"/>
      <c r="X50" s="29"/>
      <c r="Y50" s="29"/>
      <c r="Z50" s="29"/>
      <c r="AA50" s="29"/>
    </row>
    <row r="51" spans="1:27" x14ac:dyDescent="0.2">
      <c r="A51" s="17"/>
      <c r="B51" s="17"/>
      <c r="C51" s="17"/>
      <c r="D51" s="62"/>
      <c r="E51" s="17"/>
      <c r="F51" s="17"/>
      <c r="G51" s="17"/>
      <c r="H51" s="29"/>
      <c r="I51" s="29"/>
      <c r="J51" s="29"/>
      <c r="K51" s="29"/>
      <c r="L51" s="29"/>
      <c r="M51" s="29"/>
      <c r="N51" s="29"/>
      <c r="O51" s="29"/>
      <c r="P51" s="29"/>
      <c r="Q51" s="29"/>
      <c r="R51" s="29"/>
      <c r="S51" s="29"/>
      <c r="T51" s="29"/>
      <c r="U51" s="29"/>
      <c r="V51" s="29"/>
      <c r="W51" s="29"/>
      <c r="X51" s="29"/>
      <c r="Y51" s="29"/>
      <c r="Z51" s="29"/>
      <c r="AA51" s="29"/>
    </row>
    <row r="52" spans="1:27" x14ac:dyDescent="0.2">
      <c r="A52" s="17"/>
      <c r="B52" s="17"/>
      <c r="C52" s="17"/>
      <c r="D52" s="63"/>
      <c r="E52" s="17"/>
      <c r="F52" s="17"/>
      <c r="G52" s="17"/>
      <c r="H52" s="29"/>
      <c r="I52" s="29"/>
      <c r="J52" s="29"/>
      <c r="K52" s="29"/>
      <c r="L52" s="29"/>
      <c r="M52" s="29"/>
      <c r="N52" s="29"/>
      <c r="O52" s="29"/>
      <c r="P52" s="29"/>
      <c r="Q52" s="29"/>
      <c r="R52" s="29"/>
      <c r="S52" s="29"/>
      <c r="T52" s="29"/>
      <c r="U52" s="29"/>
      <c r="V52" s="29"/>
      <c r="W52" s="29"/>
      <c r="X52" s="29"/>
      <c r="Y52" s="29"/>
      <c r="Z52" s="29"/>
      <c r="AA52" s="29"/>
    </row>
    <row r="53" spans="1:27" x14ac:dyDescent="0.2">
      <c r="A53" s="17"/>
      <c r="B53" s="17"/>
      <c r="C53" s="17"/>
      <c r="D53" s="63" t="s">
        <v>109</v>
      </c>
      <c r="E53" s="17"/>
      <c r="F53" s="17"/>
      <c r="G53" s="17"/>
      <c r="H53" s="29"/>
      <c r="I53" s="29"/>
      <c r="J53" s="29"/>
      <c r="K53" s="29"/>
      <c r="L53" s="29"/>
      <c r="M53" s="29"/>
      <c r="N53" s="29"/>
      <c r="O53" s="29"/>
      <c r="P53" s="29"/>
      <c r="Q53" s="29"/>
      <c r="R53" s="29"/>
      <c r="S53" s="29"/>
      <c r="T53" s="29"/>
      <c r="U53" s="29"/>
      <c r="V53" s="29"/>
      <c r="W53" s="29"/>
      <c r="X53" s="29"/>
      <c r="Y53" s="29"/>
      <c r="Z53" s="29"/>
      <c r="AA53" s="29"/>
    </row>
    <row r="54" spans="1:27" x14ac:dyDescent="0.2">
      <c r="A54" s="17"/>
      <c r="B54" s="17"/>
      <c r="C54" s="17"/>
      <c r="D54" s="63"/>
      <c r="E54" s="17"/>
      <c r="F54" s="17"/>
      <c r="G54" s="17"/>
      <c r="H54" s="29"/>
      <c r="I54" s="29"/>
      <c r="J54" s="29"/>
      <c r="K54" s="29"/>
      <c r="L54" s="29"/>
      <c r="M54" s="29"/>
      <c r="N54" s="29"/>
      <c r="O54" s="29"/>
      <c r="P54" s="29"/>
      <c r="Q54" s="29"/>
      <c r="R54" s="29"/>
      <c r="S54" s="29"/>
      <c r="T54" s="29"/>
      <c r="U54" s="29"/>
      <c r="V54" s="29"/>
      <c r="W54" s="29"/>
      <c r="X54" s="29"/>
      <c r="Y54" s="29"/>
      <c r="Z54" s="29"/>
      <c r="AA54" s="29"/>
    </row>
    <row r="55" spans="1:27" x14ac:dyDescent="0.2">
      <c r="A55" s="17"/>
      <c r="B55" s="17"/>
      <c r="C55" s="17"/>
      <c r="D55" s="25" t="s">
        <v>17</v>
      </c>
      <c r="E55" s="17"/>
      <c r="F55" s="17"/>
      <c r="G55" s="17"/>
      <c r="H55" s="29"/>
      <c r="I55" s="29"/>
      <c r="J55" s="29"/>
      <c r="K55" s="29"/>
      <c r="L55" s="29"/>
      <c r="M55" s="29"/>
      <c r="N55" s="29"/>
      <c r="O55" s="29"/>
      <c r="P55" s="29"/>
      <c r="Q55" s="29"/>
      <c r="R55" s="29"/>
      <c r="S55" s="29"/>
      <c r="T55" s="29"/>
      <c r="U55" s="29"/>
      <c r="V55" s="29"/>
      <c r="W55" s="29"/>
      <c r="X55" s="29"/>
      <c r="Y55" s="29"/>
      <c r="Z55" s="29"/>
      <c r="AA55" s="29"/>
    </row>
    <row r="56" spans="1:27" ht="56.25" x14ac:dyDescent="0.2">
      <c r="A56" s="17"/>
      <c r="B56" s="17"/>
      <c r="C56" s="17"/>
      <c r="D56" s="24" t="s">
        <v>18</v>
      </c>
      <c r="E56" s="17"/>
      <c r="F56" s="17"/>
      <c r="G56" s="17"/>
      <c r="H56" s="29"/>
      <c r="I56" s="29"/>
      <c r="J56" s="29"/>
      <c r="K56" s="29"/>
      <c r="L56" s="29"/>
      <c r="M56" s="29"/>
      <c r="N56" s="29"/>
      <c r="O56" s="29"/>
      <c r="P56" s="29"/>
      <c r="Q56" s="29"/>
      <c r="R56" s="29"/>
      <c r="S56" s="29"/>
      <c r="T56" s="29"/>
      <c r="U56" s="29"/>
      <c r="V56" s="29"/>
      <c r="W56" s="29"/>
      <c r="X56" s="29"/>
      <c r="Y56" s="29"/>
      <c r="Z56" s="29"/>
      <c r="AA56" s="29"/>
    </row>
    <row r="57" spans="1:27" x14ac:dyDescent="0.2">
      <c r="A57" s="17"/>
      <c r="B57" s="17"/>
      <c r="C57" s="17"/>
      <c r="D57" s="4"/>
      <c r="E57" s="17"/>
      <c r="F57" s="17"/>
      <c r="G57" s="17"/>
      <c r="H57" s="29"/>
      <c r="I57" s="29"/>
      <c r="J57" s="29"/>
      <c r="K57" s="29"/>
      <c r="L57" s="29"/>
      <c r="M57" s="29"/>
      <c r="N57" s="29"/>
      <c r="O57" s="29"/>
      <c r="P57" s="29"/>
      <c r="Q57" s="29"/>
      <c r="R57" s="29"/>
      <c r="S57" s="29"/>
      <c r="T57" s="29"/>
      <c r="U57" s="29"/>
      <c r="V57" s="29"/>
      <c r="W57" s="29"/>
      <c r="X57" s="29"/>
      <c r="Y57" s="29"/>
      <c r="Z57" s="29"/>
      <c r="AA57" s="29"/>
    </row>
    <row r="58" spans="1:27" x14ac:dyDescent="0.2">
      <c r="A58" s="181"/>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row>
    <row r="59" spans="1:27" x14ac:dyDescent="0.2">
      <c r="A59" s="181"/>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1:27" x14ac:dyDescent="0.2">
      <c r="A60" s="181"/>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row>
    <row r="61" spans="1:27" x14ac:dyDescent="0.2">
      <c r="A61" s="181"/>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1:27" x14ac:dyDescent="0.2">
      <c r="A62" s="181"/>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row>
    <row r="63" spans="1:27" x14ac:dyDescent="0.2">
      <c r="A63" s="181"/>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row>
    <row r="64" spans="1:27" x14ac:dyDescent="0.2">
      <c r="A64" s="181"/>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row>
    <row r="65" spans="1:27" x14ac:dyDescent="0.2">
      <c r="A65" s="181"/>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1:27" x14ac:dyDescent="0.2">
      <c r="A66" s="181"/>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row>
    <row r="67" spans="1:27" x14ac:dyDescent="0.2">
      <c r="A67" s="181"/>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row>
    <row r="68" spans="1:27" x14ac:dyDescent="0.2">
      <c r="A68" s="181"/>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row>
    <row r="69" spans="1:27" x14ac:dyDescent="0.2">
      <c r="A69" s="181"/>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row>
    <row r="70" spans="1:27" x14ac:dyDescent="0.2">
      <c r="A70" s="181"/>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row>
    <row r="71" spans="1:27" x14ac:dyDescent="0.2">
      <c r="A71" s="181"/>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row>
    <row r="72" spans="1:27" x14ac:dyDescent="0.2">
      <c r="A72" s="181"/>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row>
    <row r="73" spans="1:27" x14ac:dyDescent="0.2">
      <c r="A73" s="181"/>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row>
    <row r="74" spans="1:27" x14ac:dyDescent="0.2">
      <c r="A74" s="181"/>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row>
    <row r="75" spans="1:27" x14ac:dyDescent="0.2">
      <c r="A75" s="181"/>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row>
    <row r="76" spans="1:27" x14ac:dyDescent="0.2">
      <c r="A76" s="181"/>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row>
    <row r="77" spans="1:27" x14ac:dyDescent="0.2">
      <c r="A77" s="181"/>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row>
    <row r="78" spans="1:27" x14ac:dyDescent="0.2">
      <c r="A78" s="181"/>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row>
    <row r="79" spans="1:27" x14ac:dyDescent="0.2">
      <c r="A79" s="181"/>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row>
    <row r="80" spans="1:27" x14ac:dyDescent="0.2">
      <c r="A80" s="181"/>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row>
    <row r="81" spans="1:27" x14ac:dyDescent="0.2">
      <c r="A81" s="181"/>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row>
    <row r="82" spans="1:27" x14ac:dyDescent="0.2">
      <c r="A82" s="181"/>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row>
    <row r="83" spans="1:27" x14ac:dyDescent="0.2">
      <c r="A83" s="181"/>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row>
    <row r="84" spans="1:27" x14ac:dyDescent="0.2">
      <c r="A84" s="181"/>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row>
    <row r="85" spans="1:27" x14ac:dyDescent="0.2">
      <c r="A85" s="181"/>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row>
    <row r="86" spans="1:27" x14ac:dyDescent="0.2">
      <c r="A86" s="181"/>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row>
    <row r="87" spans="1:27" x14ac:dyDescent="0.2">
      <c r="A87" s="181"/>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row>
    <row r="88" spans="1:27" x14ac:dyDescent="0.2">
      <c r="A88" s="181"/>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row>
    <row r="89" spans="1:27" x14ac:dyDescent="0.2">
      <c r="A89" s="181"/>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row>
    <row r="90" spans="1:27" x14ac:dyDescent="0.2">
      <c r="A90" s="181"/>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row>
    <row r="91" spans="1:27" s="202" customFormat="1" x14ac:dyDescent="0.2">
      <c r="A91" s="240"/>
    </row>
    <row r="92" spans="1:27" s="202" customFormat="1" x14ac:dyDescent="0.2">
      <c r="A92" s="240"/>
    </row>
    <row r="93" spans="1:27" s="202" customFormat="1" x14ac:dyDescent="0.2">
      <c r="A93" s="240"/>
    </row>
    <row r="94" spans="1:27" s="202" customFormat="1" x14ac:dyDescent="0.2">
      <c r="A94" s="240"/>
    </row>
    <row r="95" spans="1:27" s="202" customFormat="1" x14ac:dyDescent="0.2">
      <c r="A95" s="240"/>
    </row>
    <row r="96" spans="1:27" s="202" customFormat="1" x14ac:dyDescent="0.2">
      <c r="A96" s="240"/>
    </row>
    <row r="97" s="202" customFormat="1" x14ac:dyDescent="0.2"/>
    <row r="98" s="202" customFormat="1" x14ac:dyDescent="0.2"/>
    <row r="99" s="202" customFormat="1" x14ac:dyDescent="0.2"/>
    <row r="100" s="202" customFormat="1" x14ac:dyDescent="0.2"/>
    <row r="101" s="202" customFormat="1" x14ac:dyDescent="0.2"/>
    <row r="102" s="202" customFormat="1" x14ac:dyDescent="0.2"/>
    <row r="103" s="202" customFormat="1" x14ac:dyDescent="0.2"/>
    <row r="104" s="202" customFormat="1" x14ac:dyDescent="0.2"/>
    <row r="105" s="202" customFormat="1" x14ac:dyDescent="0.2"/>
    <row r="106" s="202" customFormat="1" x14ac:dyDescent="0.2"/>
    <row r="107" s="202" customFormat="1" x14ac:dyDescent="0.2"/>
    <row r="108" s="202" customFormat="1" x14ac:dyDescent="0.2"/>
    <row r="109" s="202" customFormat="1" x14ac:dyDescent="0.2"/>
    <row r="110" s="202" customFormat="1" x14ac:dyDescent="0.2"/>
    <row r="111" s="202" customFormat="1" x14ac:dyDescent="0.2"/>
    <row r="112" s="202" customFormat="1" x14ac:dyDescent="0.2"/>
    <row r="113" s="202" customFormat="1" x14ac:dyDescent="0.2"/>
    <row r="114" s="202" customFormat="1" x14ac:dyDescent="0.2"/>
    <row r="115" s="202" customFormat="1" x14ac:dyDescent="0.2"/>
    <row r="116" s="202" customFormat="1" x14ac:dyDescent="0.2"/>
    <row r="117" s="202" customFormat="1" x14ac:dyDescent="0.2"/>
    <row r="118" s="202" customFormat="1" x14ac:dyDescent="0.2"/>
    <row r="119" s="202" customFormat="1" x14ac:dyDescent="0.2"/>
    <row r="120" s="202" customFormat="1" x14ac:dyDescent="0.2"/>
    <row r="121" s="202" customFormat="1" x14ac:dyDescent="0.2"/>
    <row r="122" s="202" customFormat="1" x14ac:dyDescent="0.2"/>
    <row r="123" s="202" customFormat="1" x14ac:dyDescent="0.2"/>
    <row r="124" s="202" customFormat="1" x14ac:dyDescent="0.2"/>
    <row r="125" s="202" customFormat="1" x14ac:dyDescent="0.2"/>
    <row r="126" s="202" customFormat="1" x14ac:dyDescent="0.2"/>
    <row r="127" s="202" customFormat="1" x14ac:dyDescent="0.2"/>
    <row r="128" s="202" customFormat="1" x14ac:dyDescent="0.2"/>
    <row r="129" spans="2:8" s="202" customFormat="1" x14ac:dyDescent="0.2"/>
    <row r="130" spans="2:8" x14ac:dyDescent="0.2">
      <c r="B130" s="29"/>
      <c r="C130" s="29"/>
      <c r="D130" s="29"/>
      <c r="E130" s="29"/>
      <c r="F130" s="29"/>
      <c r="G130" s="29"/>
      <c r="H130" s="29"/>
    </row>
    <row r="131" spans="2:8" x14ac:dyDescent="0.2">
      <c r="B131" s="29"/>
      <c r="C131" s="29"/>
      <c r="D131" s="29"/>
      <c r="E131" s="29"/>
      <c r="F131" s="29"/>
      <c r="G131" s="29"/>
      <c r="H131" s="29"/>
    </row>
    <row r="132" spans="2:8" x14ac:dyDescent="0.2">
      <c r="B132" s="29"/>
      <c r="C132" s="29"/>
      <c r="D132" s="29"/>
      <c r="E132" s="29"/>
      <c r="F132" s="29"/>
      <c r="G132" s="29"/>
      <c r="H132" s="29"/>
    </row>
    <row r="133" spans="2:8" x14ac:dyDescent="0.2">
      <c r="B133" s="29"/>
      <c r="C133" s="29"/>
      <c r="D133" s="29"/>
      <c r="E133" s="29"/>
      <c r="F133" s="29"/>
      <c r="G133" s="29"/>
      <c r="H133" s="29"/>
    </row>
    <row r="134" spans="2:8" x14ac:dyDescent="0.2">
      <c r="B134" s="29"/>
      <c r="C134" s="29"/>
      <c r="D134" s="29"/>
      <c r="E134" s="29"/>
      <c r="F134" s="29"/>
      <c r="G134" s="29"/>
      <c r="H134" s="29"/>
    </row>
    <row r="135" spans="2:8" x14ac:dyDescent="0.2">
      <c r="B135" s="29"/>
      <c r="C135" s="29"/>
      <c r="D135" s="29"/>
      <c r="E135" s="29"/>
      <c r="F135" s="29"/>
      <c r="G135" s="29"/>
      <c r="H135" s="29"/>
    </row>
    <row r="136" spans="2:8" x14ac:dyDescent="0.2">
      <c r="B136" s="29"/>
      <c r="C136" s="29"/>
      <c r="D136" s="29"/>
      <c r="E136" s="29"/>
      <c r="F136" s="29"/>
      <c r="G136" s="29"/>
      <c r="H136" s="29"/>
    </row>
    <row r="137" spans="2:8" x14ac:dyDescent="0.2">
      <c r="B137" s="29"/>
      <c r="C137" s="29"/>
      <c r="D137" s="29"/>
      <c r="E137" s="29"/>
      <c r="F137" s="29"/>
      <c r="G137" s="29"/>
      <c r="H137" s="29"/>
    </row>
    <row r="138" spans="2:8" x14ac:dyDescent="0.2">
      <c r="B138" s="29"/>
      <c r="C138" s="29"/>
      <c r="D138" s="29"/>
      <c r="E138" s="29"/>
      <c r="F138" s="29"/>
      <c r="G138" s="29"/>
      <c r="H138" s="29"/>
    </row>
    <row r="139" spans="2:8" x14ac:dyDescent="0.2">
      <c r="B139" s="29"/>
      <c r="C139" s="29"/>
      <c r="D139" s="29"/>
      <c r="E139" s="29"/>
      <c r="F139" s="29"/>
      <c r="G139" s="29"/>
      <c r="H139" s="29"/>
    </row>
    <row r="140" spans="2:8" x14ac:dyDescent="0.2">
      <c r="B140" s="29"/>
      <c r="C140" s="29"/>
      <c r="D140" s="29"/>
      <c r="E140" s="29"/>
      <c r="F140" s="29"/>
      <c r="G140" s="29"/>
      <c r="H140" s="29"/>
    </row>
  </sheetData>
  <phoneticPr fontId="2" type="noConversion"/>
  <hyperlinks>
    <hyperlink ref="D13" location="'1. Cost of Trade Credit'!A1" display="1. Cost of Trade Credit" xr:uid="{00000000-0004-0000-0000-000000000000}"/>
    <hyperlink ref="D14" location="'2. Cost of Stockholding'!A1" display="2. Cost of Stockholding" xr:uid="{00000000-0004-0000-0000-000001000000}"/>
    <hyperlink ref="D16" location="'4a. Margin Calculator'!A1" display="4a. Margin Calculator" xr:uid="{00000000-0004-0000-0000-000002000000}"/>
    <hyperlink ref="D18" location="'5. Costing for BOGOF'!A1" display="5. Costing for BOGOF" xr:uid="{00000000-0004-0000-0000-000003000000}"/>
    <hyperlink ref="D19" location="'6. Costing for Multi-Buy'!A1" display="6. Costing for Multi-Buy" xr:uid="{00000000-0004-0000-0000-000004000000}"/>
    <hyperlink ref="D20" location="'7. Settlement Discounts'!A1" display="7. Settlement Discounts" xr:uid="{00000000-0004-0000-0000-000005000000}"/>
    <hyperlink ref="D21" location="'8. GMROII'!A1" display="8. GMROII (Gross Margin Return On Inventory Investment)" xr:uid="{00000000-0004-0000-0000-000006000000}"/>
    <hyperlink ref="D22" location="'9. GMROS'!A1" display="9. GMROS (Gross Margin Return On Space)" xr:uid="{00000000-0004-0000-0000-000007000000}"/>
    <hyperlink ref="D23" location="'10. GMROL'!A1" display="10. GMROL (Gross Margin Return On Labour)" xr:uid="{00000000-0004-0000-0000-000008000000}"/>
    <hyperlink ref="D24" location="'11. Margin Maintenance'!A1" display="11. Supplier Margin Maintenance Calculator" xr:uid="{00000000-0004-0000-0000-000009000000}"/>
    <hyperlink ref="D25" location="'12. Customer goes bust..'!A1" display="12. Customer Goes Bust" xr:uid="{00000000-0004-0000-0000-00000A000000}"/>
    <hyperlink ref="D26" location="'13. Delay of Price Increase'!A1" display="13. Delay of a Price Increase/Warning of a Price Increase " xr:uid="{00000000-0004-0000-0000-00000B000000}"/>
    <hyperlink ref="D30" location="'17. CAGR'!A1" display="17. CAGR (Compound Annual Growth Rate)" xr:uid="{00000000-0004-0000-0000-00000C000000}"/>
    <hyperlink ref="D31" location="'18. Passing on a cost increase '!A1" display="18. Passing on a Cost Increase" xr:uid="{00000000-0004-0000-0000-00000D000000}"/>
    <hyperlink ref="D32" location="'19. Sales &amp; Profit Space Calc'!A1" display="19. Sales/Profit per Sq.ft./m Calculator" xr:uid="{00000000-0004-0000-0000-00000E000000}"/>
    <hyperlink ref="D33" location="'20a. BMA - Buyer'!A1" display="20a. Buying Mix Analysis (BMA) - Buyer" xr:uid="{00000000-0004-0000-0000-00000F000000}"/>
    <hyperlink ref="D35" location="'20c. BMA Instructions'!A1" display="20c. Buying Mix Analysis Instructions" xr:uid="{00000000-0004-0000-0000-000010000000}"/>
    <hyperlink ref="D36" location="'21. Key Ratio Calcs'!A1" display="21. Financial Ratio Calculations" xr:uid="{00000000-0004-0000-0000-000011000000}"/>
    <hyperlink ref="D37" location="'22. Conversion Matrix'!A1" display="22. Conversion Matrix" xr:uid="{00000000-0004-0000-0000-000012000000}"/>
    <hyperlink ref="D40" location="'24. Getting more from NamCalc'!Print_Area" display="24. Getting more from NamCalc" xr:uid="{00000000-0004-0000-0000-000013000000}"/>
    <hyperlink ref="D27" location="'14. Negotiating Cost (a)'!A1" display="14. Negotiating Cost (a) - Display Material" xr:uid="{00000000-0004-0000-0000-000014000000}"/>
    <hyperlink ref="D28" location="'15. Negotiating Cost (b)'!A1" display="15. Negotiating Cost (b) - Category Management Guidance" xr:uid="{00000000-0004-0000-0000-000015000000}"/>
    <hyperlink ref="D29" location="'16. Negotiating Cost (c)'!A1" display="16. Negotiating Cost (c) - Allowances" xr:uid="{00000000-0004-0000-0000-000016000000}"/>
    <hyperlink ref="D17" location="'4b. Margin Calculator - JS'!A1" display="4b. Margin Calculator - 'Sainsbury' Method" xr:uid="{00000000-0004-0000-0000-000017000000}"/>
    <hyperlink ref="D15" location="'3. Stock-to-Sales'!A1" display="3. Stock-to-Sales" xr:uid="{00000000-0004-0000-0000-000018000000}"/>
    <hyperlink ref="D38" location="'23a. VAT Changes (normal)'!Print_Area" display="23a. VAT Changes (Normal Margin Method)" xr:uid="{00000000-0004-0000-0000-000019000000}"/>
    <hyperlink ref="D39" location="'23b. VAT Changes (JS Method)'!Print_Area" display="23b. VAT Changes - ('Sainsbury' Margin Method)" xr:uid="{00000000-0004-0000-0000-00001A000000}"/>
    <hyperlink ref="D34" location="'20a. BMA - Retailer'!A1" display="20b. Buying Mix Analysis (BMA) - Retailer" xr:uid="{00000000-0004-0000-0000-00001B000000}"/>
  </hyperlinks>
  <pageMargins left="0.75" right="0.75" top="1" bottom="1" header="0.5" footer="0.5"/>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BE78"/>
  <sheetViews>
    <sheetView zoomScale="90" zoomScaleNormal="90" workbookViewId="0">
      <selection activeCell="F4" sqref="F4"/>
    </sheetView>
  </sheetViews>
  <sheetFormatPr defaultRowHeight="12.75" x14ac:dyDescent="0.2"/>
  <cols>
    <col min="1" max="1" width="3.28515625" customWidth="1"/>
    <col min="2" max="2" width="7.28515625" customWidth="1"/>
    <col min="3" max="3" width="53.7109375" customWidth="1"/>
    <col min="4" max="4" width="2.42578125" customWidth="1"/>
    <col min="5" max="5" width="2.140625" customWidth="1"/>
    <col min="6" max="6" width="17.7109375" customWidth="1"/>
    <col min="7" max="7" width="16.85546875" customWidth="1"/>
    <col min="8" max="8" width="11.42578125" customWidth="1"/>
    <col min="9" max="9" width="3.28515625" customWidth="1"/>
    <col min="27" max="57" width="9.140625" style="202"/>
  </cols>
  <sheetData>
    <row r="1" spans="1:57" s="10" customFormat="1" ht="24.95" customHeight="1" x14ac:dyDescent="0.2">
      <c r="A1" s="31"/>
      <c r="B1" s="214" t="s">
        <v>65</v>
      </c>
      <c r="C1" s="215"/>
      <c r="D1" s="215"/>
      <c r="E1" s="215"/>
      <c r="F1" s="215"/>
      <c r="G1" s="14"/>
      <c r="H1" s="14"/>
      <c r="I1" s="31"/>
      <c r="J1" s="227" t="s">
        <v>63</v>
      </c>
      <c r="K1" s="227"/>
      <c r="L1" s="227"/>
      <c r="M1" s="222" t="s">
        <v>19</v>
      </c>
      <c r="N1" s="223"/>
      <c r="O1" s="224"/>
      <c r="P1" s="124"/>
      <c r="Q1" s="30"/>
      <c r="R1" s="30"/>
      <c r="S1" s="30"/>
      <c r="T1" s="30"/>
      <c r="U1" s="30"/>
      <c r="V1" s="30"/>
      <c r="W1" s="30"/>
      <c r="X1" s="30"/>
      <c r="Y1" s="30"/>
      <c r="Z1" s="30"/>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row>
    <row r="2" spans="1:57" s="28" customFormat="1" ht="20.100000000000001" customHeight="1" x14ac:dyDescent="0.2">
      <c r="A2" s="31"/>
      <c r="B2" s="61" t="s">
        <v>60</v>
      </c>
      <c r="C2" s="61"/>
      <c r="D2" s="77"/>
      <c r="E2" s="77"/>
      <c r="F2" s="77"/>
      <c r="G2" s="35"/>
      <c r="H2" s="35"/>
      <c r="I2" s="31"/>
      <c r="J2" s="228"/>
      <c r="K2" s="228"/>
      <c r="L2" s="228"/>
      <c r="M2" s="30"/>
      <c r="N2" s="30"/>
      <c r="O2" s="30"/>
      <c r="P2" s="30"/>
      <c r="Q2" s="30"/>
      <c r="R2" s="30"/>
      <c r="S2" s="30"/>
      <c r="T2" s="30"/>
      <c r="U2" s="30"/>
      <c r="V2" s="30"/>
      <c r="W2" s="30"/>
      <c r="X2" s="30"/>
      <c r="Y2" s="30"/>
      <c r="Z2" s="30"/>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row>
    <row r="3" spans="1:57" ht="20.100000000000001" customHeight="1" x14ac:dyDescent="0.2">
      <c r="A3" s="17"/>
      <c r="B3" s="57"/>
      <c r="C3" s="57"/>
      <c r="D3" s="57"/>
      <c r="E3" s="57"/>
      <c r="F3" s="57"/>
      <c r="G3" s="29"/>
      <c r="H3" s="29"/>
      <c r="I3" s="17"/>
      <c r="J3" s="228"/>
      <c r="K3" s="228"/>
      <c r="L3" s="228"/>
      <c r="M3" s="29"/>
      <c r="N3" s="29"/>
      <c r="O3" s="29"/>
      <c r="P3" s="29"/>
      <c r="Q3" s="29"/>
      <c r="R3" s="29"/>
      <c r="S3" s="29"/>
      <c r="T3" s="29"/>
      <c r="U3" s="29"/>
      <c r="V3" s="29"/>
      <c r="W3" s="29"/>
      <c r="X3" s="29"/>
      <c r="Y3" s="29"/>
      <c r="Z3" s="29"/>
    </row>
    <row r="4" spans="1:57" s="10" customFormat="1" ht="20.100000000000001" customHeight="1" x14ac:dyDescent="0.2">
      <c r="A4" s="31"/>
      <c r="B4" s="40"/>
      <c r="C4" s="95" t="s">
        <v>35</v>
      </c>
      <c r="D4" s="42" t="s">
        <v>1</v>
      </c>
      <c r="E4" s="53" t="str">
        <f>Intro!C8</f>
        <v>£</v>
      </c>
      <c r="F4" s="199">
        <v>0</v>
      </c>
      <c r="G4" s="37" t="s">
        <v>97</v>
      </c>
      <c r="H4" s="37"/>
      <c r="I4" s="32"/>
      <c r="J4" s="228"/>
      <c r="K4" s="228"/>
      <c r="L4" s="228"/>
      <c r="M4" s="30"/>
      <c r="N4" s="30"/>
      <c r="O4" s="30"/>
      <c r="P4" s="30"/>
      <c r="Q4" s="30"/>
      <c r="R4" s="30"/>
      <c r="S4" s="30"/>
      <c r="T4" s="30"/>
      <c r="U4" s="30"/>
      <c r="V4" s="30"/>
      <c r="W4" s="30"/>
      <c r="X4" s="30"/>
      <c r="Y4" s="30"/>
      <c r="Z4" s="30"/>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row>
    <row r="5" spans="1:57" s="10" customFormat="1" ht="20.100000000000001" customHeight="1" x14ac:dyDescent="0.2">
      <c r="A5" s="31"/>
      <c r="B5" s="40"/>
      <c r="C5" s="95" t="s">
        <v>36</v>
      </c>
      <c r="D5" s="42" t="s">
        <v>1</v>
      </c>
      <c r="E5" s="42"/>
      <c r="F5" s="122">
        <v>0</v>
      </c>
      <c r="G5" s="218" t="s">
        <v>96</v>
      </c>
      <c r="H5" s="218"/>
      <c r="I5" s="32"/>
      <c r="J5" s="228"/>
      <c r="K5" s="228"/>
      <c r="L5" s="228"/>
      <c r="M5" s="30"/>
      <c r="N5" s="30"/>
      <c r="O5" s="30"/>
      <c r="P5" s="30"/>
      <c r="Q5" s="30"/>
      <c r="R5" s="30"/>
      <c r="S5" s="30"/>
      <c r="T5" s="30"/>
      <c r="U5" s="30"/>
      <c r="V5" s="30"/>
      <c r="W5" s="30"/>
      <c r="X5" s="30"/>
      <c r="Y5" s="30"/>
      <c r="Z5" s="30"/>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row>
    <row r="6" spans="1:57" s="10" customFormat="1" ht="24.75" customHeight="1" x14ac:dyDescent="0.2">
      <c r="A6" s="31"/>
      <c r="B6" s="40"/>
      <c r="C6" s="83" t="s">
        <v>37</v>
      </c>
      <c r="D6" s="42" t="s">
        <v>1</v>
      </c>
      <c r="E6" s="42"/>
      <c r="F6" s="182" t="e">
        <f xml:space="preserve"> (365/F5)</f>
        <v>#DIV/0!</v>
      </c>
      <c r="G6" s="219" t="s">
        <v>20</v>
      </c>
      <c r="H6" s="220"/>
      <c r="I6" s="32"/>
      <c r="J6" s="228"/>
      <c r="K6" s="228"/>
      <c r="L6" s="228"/>
      <c r="M6" s="30"/>
      <c r="N6" s="30"/>
      <c r="O6" s="30"/>
      <c r="P6" s="30"/>
      <c r="Q6" s="30"/>
      <c r="R6" s="30"/>
      <c r="S6" s="30"/>
      <c r="T6" s="30"/>
      <c r="U6" s="30"/>
      <c r="V6" s="30"/>
      <c r="W6" s="30"/>
      <c r="X6" s="30"/>
      <c r="Y6" s="30"/>
      <c r="Z6" s="30"/>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row>
    <row r="7" spans="1:57" s="10" customFormat="1" ht="20.100000000000001" customHeight="1" x14ac:dyDescent="0.2">
      <c r="A7" s="31"/>
      <c r="B7" s="40"/>
      <c r="C7" s="40"/>
      <c r="D7" s="39"/>
      <c r="E7" s="39"/>
      <c r="F7" s="40"/>
      <c r="G7" s="56"/>
      <c r="H7" s="56"/>
      <c r="I7" s="33"/>
      <c r="J7" s="228"/>
      <c r="K7" s="228"/>
      <c r="L7" s="228"/>
      <c r="M7" s="30"/>
      <c r="N7" s="30"/>
      <c r="O7" s="30"/>
      <c r="P7" s="30"/>
      <c r="Q7" s="30"/>
      <c r="R7" s="30"/>
      <c r="S7" s="30"/>
      <c r="T7" s="30"/>
      <c r="U7" s="30"/>
      <c r="V7" s="30"/>
      <c r="W7" s="30"/>
      <c r="X7" s="30"/>
      <c r="Y7" s="30"/>
      <c r="Z7" s="30"/>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row>
    <row r="8" spans="1:57" s="10" customFormat="1" ht="20.100000000000001" customHeight="1" x14ac:dyDescent="0.2">
      <c r="A8" s="31"/>
      <c r="B8" s="40"/>
      <c r="C8" s="83" t="s">
        <v>38</v>
      </c>
      <c r="D8" s="42" t="s">
        <v>1</v>
      </c>
      <c r="E8" s="39" t="str">
        <f>Intro!C8</f>
        <v>£</v>
      </c>
      <c r="F8" s="183" t="e">
        <f>F4/F6</f>
        <v>#DIV/0!</v>
      </c>
      <c r="G8" s="37"/>
      <c r="H8" s="37"/>
      <c r="I8" s="34"/>
      <c r="J8" s="228"/>
      <c r="K8" s="228"/>
      <c r="L8" s="228"/>
      <c r="M8" s="30"/>
      <c r="N8" s="30"/>
      <c r="O8" s="30"/>
      <c r="P8" s="30"/>
      <c r="Q8" s="30"/>
      <c r="R8" s="30"/>
      <c r="S8" s="30"/>
      <c r="T8" s="30"/>
      <c r="U8" s="30"/>
      <c r="V8" s="30"/>
      <c r="W8" s="30"/>
      <c r="X8" s="30"/>
      <c r="Y8" s="30"/>
      <c r="Z8" s="30"/>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row>
    <row r="9" spans="1:57" s="10" customFormat="1" ht="20.100000000000001" customHeight="1" x14ac:dyDescent="0.2">
      <c r="A9" s="31"/>
      <c r="B9" s="40"/>
      <c r="C9" s="95" t="s">
        <v>39</v>
      </c>
      <c r="D9" s="42" t="s">
        <v>1</v>
      </c>
      <c r="E9" s="42"/>
      <c r="F9" s="187">
        <v>0</v>
      </c>
      <c r="G9" s="219" t="s">
        <v>98</v>
      </c>
      <c r="H9" s="219"/>
      <c r="I9" s="32"/>
      <c r="J9" s="228"/>
      <c r="K9" s="228"/>
      <c r="L9" s="228"/>
      <c r="M9" s="30"/>
      <c r="N9" s="30"/>
      <c r="O9" s="30"/>
      <c r="P9" s="30"/>
      <c r="Q9" s="30"/>
      <c r="R9" s="30"/>
      <c r="S9" s="30"/>
      <c r="T9" s="30"/>
      <c r="U9" s="30"/>
      <c r="V9" s="30"/>
      <c r="W9" s="30"/>
      <c r="X9" s="30"/>
      <c r="Y9" s="30"/>
      <c r="Z9" s="30"/>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row>
    <row r="10" spans="1:57" s="10" customFormat="1" ht="20.100000000000001" customHeight="1" x14ac:dyDescent="0.2">
      <c r="A10" s="31"/>
      <c r="B10" s="40"/>
      <c r="C10" s="83" t="s">
        <v>40</v>
      </c>
      <c r="D10" s="42" t="s">
        <v>1</v>
      </c>
      <c r="E10" s="39" t="str">
        <f>Intro!C8</f>
        <v>£</v>
      </c>
      <c r="F10" s="184" t="e">
        <f>F9*F8</f>
        <v>#DIV/0!</v>
      </c>
      <c r="G10" s="37"/>
      <c r="H10" s="37"/>
      <c r="I10" s="32"/>
      <c r="J10" s="228"/>
      <c r="K10" s="228"/>
      <c r="L10" s="228"/>
      <c r="M10" s="30"/>
      <c r="N10" s="30"/>
      <c r="O10" s="30"/>
      <c r="P10" s="30"/>
      <c r="Q10" s="30"/>
      <c r="R10" s="30"/>
      <c r="S10" s="30"/>
      <c r="T10" s="30"/>
      <c r="U10" s="30"/>
      <c r="V10" s="30"/>
      <c r="W10" s="30"/>
      <c r="X10" s="30"/>
      <c r="Y10" s="30"/>
      <c r="Z10" s="30"/>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row>
    <row r="11" spans="1:57" s="10" customFormat="1" ht="20.100000000000001" customHeight="1" x14ac:dyDescent="0.2">
      <c r="A11" s="31"/>
      <c r="B11" s="40"/>
      <c r="C11" s="40"/>
      <c r="D11" s="39"/>
      <c r="E11" s="39"/>
      <c r="F11" s="38"/>
      <c r="G11" s="41"/>
      <c r="H11" s="41"/>
      <c r="I11" s="34"/>
      <c r="J11" s="228"/>
      <c r="K11" s="228"/>
      <c r="L11" s="228"/>
      <c r="M11" s="30"/>
      <c r="N11" s="30"/>
      <c r="O11" s="30"/>
      <c r="P11" s="30"/>
      <c r="Q11" s="30"/>
      <c r="R11" s="30"/>
      <c r="S11" s="30"/>
      <c r="T11" s="30"/>
      <c r="U11" s="30"/>
      <c r="V11" s="30"/>
      <c r="W11" s="30"/>
      <c r="X11" s="30"/>
      <c r="Y11" s="30"/>
      <c r="Z11" s="30"/>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row>
    <row r="12" spans="1:57" s="10" customFormat="1" ht="20.100000000000001" customHeight="1" x14ac:dyDescent="0.2">
      <c r="A12" s="31"/>
      <c r="B12" s="40"/>
      <c r="C12" s="39" t="s">
        <v>41</v>
      </c>
      <c r="D12" s="42" t="s">
        <v>1</v>
      </c>
      <c r="E12" s="42"/>
      <c r="F12" s="185" t="e">
        <f>(F10/F4)</f>
        <v>#DIV/0!</v>
      </c>
      <c r="G12" s="43"/>
      <c r="H12" s="38" t="s">
        <v>0</v>
      </c>
      <c r="I12" s="34"/>
      <c r="J12" s="228"/>
      <c r="K12" s="228"/>
      <c r="L12" s="228"/>
      <c r="M12" s="30"/>
      <c r="N12" s="30"/>
      <c r="O12" s="30"/>
      <c r="P12" s="30"/>
      <c r="Q12" s="30"/>
      <c r="R12" s="30"/>
      <c r="S12" s="30"/>
      <c r="T12" s="30"/>
      <c r="U12" s="30"/>
      <c r="V12" s="30"/>
      <c r="W12" s="30"/>
      <c r="X12" s="30"/>
      <c r="Y12" s="30"/>
      <c r="Z12" s="30"/>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row>
    <row r="13" spans="1:57" s="10" customFormat="1" ht="20.100000000000001" customHeight="1" x14ac:dyDescent="0.2">
      <c r="A13" s="31"/>
      <c r="B13" s="40"/>
      <c r="C13" s="39"/>
      <c r="D13" s="42"/>
      <c r="E13" s="42"/>
      <c r="F13" s="91"/>
      <c r="G13" s="43"/>
      <c r="H13" s="38"/>
      <c r="I13" s="34"/>
      <c r="J13" s="228"/>
      <c r="K13" s="228"/>
      <c r="L13" s="228"/>
      <c r="M13" s="30"/>
      <c r="N13" s="30"/>
      <c r="O13" s="30"/>
      <c r="P13" s="30"/>
      <c r="Q13" s="30"/>
      <c r="R13" s="30"/>
      <c r="S13" s="30"/>
      <c r="T13" s="30"/>
      <c r="U13" s="30"/>
      <c r="V13" s="30"/>
      <c r="W13" s="30"/>
      <c r="X13" s="30"/>
      <c r="Y13" s="30"/>
      <c r="Z13" s="30"/>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row>
    <row r="14" spans="1:57" s="10" customFormat="1" ht="20.100000000000001" customHeight="1" x14ac:dyDescent="0.2">
      <c r="A14" s="31"/>
      <c r="B14" s="40"/>
      <c r="C14" s="99" t="s">
        <v>76</v>
      </c>
      <c r="D14" s="42"/>
      <c r="E14" s="42"/>
      <c r="F14" s="91"/>
      <c r="G14" s="43"/>
      <c r="H14" s="38"/>
      <c r="I14" s="34"/>
      <c r="J14" s="228"/>
      <c r="K14" s="228"/>
      <c r="L14" s="228"/>
      <c r="M14" s="30"/>
      <c r="N14" s="30"/>
      <c r="O14" s="30"/>
      <c r="P14" s="30"/>
      <c r="Q14" s="30"/>
      <c r="R14" s="30"/>
      <c r="S14" s="30"/>
      <c r="T14" s="30"/>
      <c r="U14" s="30"/>
      <c r="V14" s="30"/>
      <c r="W14" s="30"/>
      <c r="X14" s="30"/>
      <c r="Y14" s="30"/>
      <c r="Z14" s="30"/>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row>
    <row r="15" spans="1:57" s="10" customFormat="1" ht="20.100000000000001" customHeight="1" x14ac:dyDescent="0.2">
      <c r="A15" s="31"/>
      <c r="B15" s="40"/>
      <c r="C15" s="53" t="s">
        <v>42</v>
      </c>
      <c r="D15" s="42" t="s">
        <v>1</v>
      </c>
      <c r="E15" s="42" t="s">
        <v>3</v>
      </c>
      <c r="F15" s="186">
        <v>0</v>
      </c>
      <c r="G15" s="43"/>
      <c r="H15" s="38"/>
      <c r="I15" s="34"/>
      <c r="J15" s="228"/>
      <c r="K15" s="228"/>
      <c r="L15" s="228"/>
      <c r="M15" s="30"/>
      <c r="N15" s="30"/>
      <c r="O15" s="30"/>
      <c r="P15" s="30"/>
      <c r="Q15" s="30"/>
      <c r="R15" s="30"/>
      <c r="S15" s="30"/>
      <c r="T15" s="30"/>
      <c r="U15" s="30"/>
      <c r="V15" s="30"/>
      <c r="W15" s="30"/>
      <c r="X15" s="30"/>
      <c r="Y15" s="30"/>
      <c r="Z15" s="30"/>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row>
    <row r="16" spans="1:57" s="10" customFormat="1" ht="24.95" customHeight="1" x14ac:dyDescent="0.2">
      <c r="A16" s="31"/>
      <c r="B16" s="59"/>
      <c r="C16" s="178" t="s">
        <v>87</v>
      </c>
      <c r="D16" s="98" t="s">
        <v>1</v>
      </c>
      <c r="E16" s="83" t="str">
        <f>Intro!C8</f>
        <v>£</v>
      </c>
      <c r="F16" s="188" t="e">
        <f>(F10/F15)*100</f>
        <v>#DIV/0!</v>
      </c>
      <c r="G16" s="43"/>
      <c r="I16" s="34"/>
      <c r="J16" s="228"/>
      <c r="K16" s="228"/>
      <c r="L16" s="228"/>
      <c r="M16" s="30"/>
      <c r="N16" s="30"/>
      <c r="O16" s="30"/>
      <c r="P16" s="30"/>
      <c r="Q16" s="30"/>
      <c r="R16" s="30"/>
      <c r="S16" s="30"/>
      <c r="T16" s="30"/>
      <c r="U16" s="30"/>
      <c r="V16" s="30"/>
      <c r="W16" s="30"/>
      <c r="X16" s="30"/>
      <c r="Y16" s="30"/>
      <c r="Z16" s="30"/>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row>
    <row r="17" spans="1:57" s="10" customFormat="1" ht="20.100000000000001" customHeight="1" x14ac:dyDescent="0.2">
      <c r="A17" s="31"/>
      <c r="B17" s="59"/>
      <c r="C17" s="83"/>
      <c r="D17" s="98"/>
      <c r="E17" s="83"/>
      <c r="F17" s="93"/>
      <c r="G17" s="43"/>
      <c r="H17" s="38"/>
      <c r="I17" s="34"/>
      <c r="J17" s="228"/>
      <c r="K17" s="228"/>
      <c r="L17" s="228"/>
      <c r="M17" s="30"/>
      <c r="N17" s="30"/>
      <c r="O17" s="30"/>
      <c r="P17" s="30"/>
      <c r="Q17" s="30"/>
      <c r="R17" s="30"/>
      <c r="S17" s="30"/>
      <c r="T17" s="30"/>
      <c r="U17" s="30"/>
      <c r="V17" s="30"/>
      <c r="W17" s="30"/>
      <c r="X17" s="30"/>
      <c r="Y17" s="30"/>
      <c r="Z17" s="30"/>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row>
    <row r="18" spans="1:57" s="10" customFormat="1" ht="20.100000000000001" customHeight="1" x14ac:dyDescent="0.2">
      <c r="A18" s="31"/>
      <c r="B18" s="59"/>
      <c r="C18" s="53" t="s">
        <v>88</v>
      </c>
      <c r="D18" s="98" t="s">
        <v>1</v>
      </c>
      <c r="E18" s="83" t="s">
        <v>3</v>
      </c>
      <c r="F18" s="198">
        <v>0</v>
      </c>
      <c r="G18" s="43"/>
      <c r="H18" s="38"/>
      <c r="I18" s="34"/>
      <c r="J18" s="228"/>
      <c r="K18" s="228"/>
      <c r="L18" s="228"/>
      <c r="M18" s="30"/>
      <c r="N18" s="30"/>
      <c r="O18" s="30"/>
      <c r="P18" s="30"/>
      <c r="Q18" s="30"/>
      <c r="R18" s="30"/>
      <c r="S18" s="30"/>
      <c r="T18" s="30"/>
      <c r="U18" s="30"/>
      <c r="V18" s="30"/>
      <c r="W18" s="30"/>
      <c r="X18" s="30"/>
      <c r="Y18" s="30"/>
      <c r="Z18" s="30"/>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row>
    <row r="19" spans="1:57" ht="24.95" customHeight="1" x14ac:dyDescent="0.2">
      <c r="A19" s="17"/>
      <c r="B19" s="29"/>
      <c r="C19" s="94" t="s">
        <v>79</v>
      </c>
      <c r="D19" s="39" t="s">
        <v>1</v>
      </c>
      <c r="E19" s="83" t="str">
        <f>Intro!C8</f>
        <v>£</v>
      </c>
      <c r="F19" s="189" t="e">
        <f>(F10/F18)*100</f>
        <v>#DIV/0!</v>
      </c>
      <c r="G19" s="29"/>
      <c r="H19" s="29"/>
      <c r="I19" s="17"/>
      <c r="J19" s="228"/>
      <c r="K19" s="228"/>
      <c r="L19" s="228"/>
      <c r="M19" s="29"/>
      <c r="N19" s="29"/>
      <c r="O19" s="29"/>
      <c r="P19" s="29"/>
      <c r="Q19" s="29"/>
      <c r="R19" s="29"/>
      <c r="S19" s="29"/>
      <c r="T19" s="29"/>
      <c r="U19" s="29"/>
      <c r="V19" s="29"/>
      <c r="W19" s="29"/>
      <c r="X19" s="29"/>
      <c r="Y19" s="29"/>
      <c r="Z19" s="29"/>
    </row>
    <row r="20" spans="1:57" ht="20.100000000000001" customHeight="1" x14ac:dyDescent="0.2">
      <c r="A20" s="17"/>
      <c r="B20" s="29"/>
      <c r="C20" s="29"/>
      <c r="D20" s="90"/>
      <c r="E20" s="29"/>
      <c r="F20" s="29"/>
      <c r="G20" s="29"/>
      <c r="H20" s="29"/>
      <c r="I20" s="17"/>
      <c r="J20" s="92"/>
      <c r="K20" s="92"/>
      <c r="L20" s="92"/>
      <c r="M20" s="29"/>
      <c r="N20" s="29"/>
      <c r="O20" s="29"/>
      <c r="P20" s="29"/>
      <c r="Q20" s="29"/>
      <c r="R20" s="29"/>
      <c r="S20" s="29"/>
      <c r="T20" s="29"/>
      <c r="U20" s="29"/>
      <c r="V20" s="29"/>
      <c r="W20" s="29"/>
      <c r="X20" s="29"/>
      <c r="Y20" s="29"/>
      <c r="Z20" s="29"/>
    </row>
    <row r="21" spans="1:57" x14ac:dyDescent="0.2">
      <c r="A21" s="17"/>
      <c r="B21" s="216" t="s">
        <v>16</v>
      </c>
      <c r="C21" s="217"/>
      <c r="D21" s="17"/>
      <c r="E21" s="17"/>
      <c r="F21" s="17"/>
      <c r="G21" s="225" t="s">
        <v>21</v>
      </c>
      <c r="H21" s="226"/>
      <c r="I21" s="17"/>
      <c r="J21" s="36"/>
      <c r="K21" s="36"/>
      <c r="L21" s="36"/>
      <c r="M21" s="29"/>
      <c r="N21" s="29"/>
      <c r="O21" s="29"/>
      <c r="P21" s="29"/>
      <c r="Q21" s="29"/>
      <c r="R21" s="29"/>
      <c r="S21" s="29"/>
      <c r="T21" s="29"/>
      <c r="U21" s="29"/>
      <c r="V21" s="29"/>
      <c r="W21" s="29"/>
      <c r="X21" s="29"/>
      <c r="Y21" s="29"/>
      <c r="Z21" s="29"/>
    </row>
    <row r="22" spans="1:57" s="10" customFormat="1" ht="20.100000000000001" customHeight="1" x14ac:dyDescent="0.2">
      <c r="A22" s="126"/>
      <c r="B22" s="127" t="s">
        <v>64</v>
      </c>
      <c r="C22" s="128"/>
      <c r="D22" s="126"/>
      <c r="E22" s="126"/>
      <c r="F22" s="126"/>
      <c r="G22" s="221" t="s">
        <v>56</v>
      </c>
      <c r="H22" s="221"/>
      <c r="I22" s="126"/>
      <c r="J22" s="115"/>
      <c r="K22" s="115"/>
      <c r="L22" s="115"/>
      <c r="M22" s="115"/>
      <c r="N22" s="115"/>
      <c r="O22" s="115"/>
      <c r="P22" s="30"/>
      <c r="Q22" s="30"/>
      <c r="R22" s="30"/>
      <c r="S22" s="30"/>
      <c r="T22" s="30"/>
      <c r="U22" s="30"/>
      <c r="V22" s="30"/>
      <c r="W22" s="30"/>
      <c r="X22" s="30"/>
      <c r="Y22" s="30"/>
      <c r="Z22" s="30"/>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row>
    <row r="23" spans="1:57" x14ac:dyDescent="0.2">
      <c r="A23" s="64"/>
      <c r="J23" s="29"/>
      <c r="K23" s="48"/>
      <c r="L23" s="49"/>
      <c r="M23" s="49"/>
      <c r="N23" s="29"/>
      <c r="O23" s="29"/>
      <c r="P23" s="29"/>
      <c r="Q23" s="29"/>
      <c r="R23" s="29"/>
      <c r="S23" s="29"/>
      <c r="T23" s="29"/>
      <c r="U23" s="29"/>
      <c r="V23" s="29"/>
      <c r="W23" s="29"/>
      <c r="X23" s="29"/>
      <c r="Y23" s="29"/>
      <c r="Z23" s="29"/>
    </row>
    <row r="24" spans="1:57" x14ac:dyDescent="0.2">
      <c r="A24" s="64"/>
      <c r="J24" s="29"/>
      <c r="K24" s="29"/>
      <c r="L24" s="29"/>
      <c r="M24" s="29"/>
      <c r="N24" s="29"/>
      <c r="O24" s="29"/>
      <c r="P24" s="29"/>
      <c r="Q24" s="29"/>
      <c r="R24" s="29"/>
      <c r="S24" s="29"/>
      <c r="T24" s="29"/>
      <c r="U24" s="29"/>
      <c r="V24" s="29"/>
      <c r="W24" s="29"/>
      <c r="X24" s="29"/>
      <c r="Y24" s="29"/>
      <c r="Z24" s="29"/>
    </row>
    <row r="25" spans="1:57" x14ac:dyDescent="0.2">
      <c r="A25" s="64"/>
      <c r="J25" s="29"/>
      <c r="K25" s="29"/>
      <c r="L25" s="29"/>
      <c r="M25" s="29"/>
      <c r="N25" s="29"/>
      <c r="O25" s="29"/>
      <c r="P25" s="29"/>
      <c r="Q25" s="29"/>
      <c r="R25" s="29"/>
      <c r="S25" s="29"/>
      <c r="T25" s="29"/>
      <c r="U25" s="29"/>
      <c r="V25" s="29"/>
      <c r="W25" s="29"/>
      <c r="X25" s="29"/>
      <c r="Y25" s="29"/>
      <c r="Z25" s="29"/>
    </row>
    <row r="26" spans="1:57" x14ac:dyDescent="0.2">
      <c r="A26" s="64"/>
      <c r="J26" s="29"/>
      <c r="K26" s="29"/>
      <c r="L26" s="29"/>
      <c r="M26" s="29"/>
      <c r="N26" s="29"/>
      <c r="O26" s="29"/>
      <c r="P26" s="29"/>
      <c r="Q26" s="29"/>
      <c r="R26" s="29"/>
      <c r="S26" s="29"/>
      <c r="T26" s="29"/>
      <c r="U26" s="29"/>
      <c r="V26" s="29"/>
      <c r="W26" s="29"/>
      <c r="X26" s="29"/>
      <c r="Y26" s="29"/>
      <c r="Z26" s="29"/>
    </row>
    <row r="27" spans="1:57" x14ac:dyDescent="0.2">
      <c r="A27" s="68"/>
      <c r="B27" s="64"/>
      <c r="C27" s="64"/>
      <c r="D27" s="64"/>
      <c r="E27" s="64"/>
      <c r="F27" s="64"/>
      <c r="G27" s="123"/>
      <c r="H27" s="64"/>
      <c r="I27" s="64"/>
      <c r="J27" s="29"/>
      <c r="K27" s="29"/>
      <c r="L27" s="29"/>
      <c r="M27" s="29"/>
      <c r="N27" s="29"/>
      <c r="O27" s="29"/>
      <c r="P27" s="29"/>
      <c r="Q27" s="29"/>
      <c r="R27" s="29"/>
      <c r="S27" s="29"/>
      <c r="T27" s="29"/>
      <c r="U27" s="29"/>
      <c r="V27" s="29"/>
      <c r="W27" s="29"/>
      <c r="X27" s="29"/>
      <c r="Y27" s="29"/>
      <c r="Z27" s="29"/>
    </row>
    <row r="28" spans="1:57" x14ac:dyDescent="0.2">
      <c r="A28" s="64"/>
      <c r="B28" s="64"/>
      <c r="C28" s="64"/>
      <c r="D28" s="64"/>
      <c r="E28" s="64"/>
      <c r="F28" s="64"/>
      <c r="G28" s="123"/>
      <c r="H28" s="64"/>
      <c r="I28" s="64"/>
      <c r="J28" s="29"/>
      <c r="K28" s="29"/>
      <c r="L28" s="29"/>
      <c r="M28" s="29"/>
      <c r="N28" s="29"/>
      <c r="O28" s="29"/>
      <c r="P28" s="29"/>
      <c r="Q28" s="29"/>
      <c r="R28" s="29"/>
      <c r="S28" s="29"/>
      <c r="T28" s="29"/>
      <c r="U28" s="29"/>
      <c r="V28" s="29"/>
      <c r="W28" s="29"/>
      <c r="X28" s="29"/>
      <c r="Y28" s="29"/>
      <c r="Z28" s="29"/>
    </row>
    <row r="29" spans="1:57" x14ac:dyDescent="0.2">
      <c r="A29" s="140"/>
      <c r="B29" s="141"/>
      <c r="C29" s="141"/>
      <c r="D29" s="141"/>
      <c r="E29" s="141"/>
      <c r="F29" s="141"/>
      <c r="G29" s="142"/>
      <c r="H29" s="141"/>
      <c r="I29" s="141"/>
      <c r="J29" s="141"/>
      <c r="K29" s="141"/>
      <c r="L29" s="141"/>
      <c r="M29" s="141"/>
      <c r="N29" s="141"/>
      <c r="O29" s="143"/>
      <c r="P29" s="29"/>
      <c r="Q29" s="29"/>
      <c r="R29" s="29"/>
      <c r="S29" s="29"/>
      <c r="T29" s="29"/>
      <c r="U29" s="29"/>
      <c r="V29" s="29"/>
      <c r="W29" s="29"/>
      <c r="X29" s="29"/>
      <c r="Y29" s="29"/>
      <c r="Z29" s="29"/>
    </row>
    <row r="30" spans="1:57" x14ac:dyDescent="0.2">
      <c r="A30" s="144"/>
      <c r="B30" s="69"/>
      <c r="C30" s="135" t="s">
        <v>22</v>
      </c>
      <c r="D30" s="137"/>
      <c r="E30" s="137"/>
      <c r="F30" s="137"/>
      <c r="G30" s="137"/>
      <c r="H30" s="134"/>
      <c r="I30" s="139"/>
      <c r="J30" s="137"/>
      <c r="K30" s="137"/>
      <c r="L30" s="137"/>
      <c r="M30" s="137"/>
      <c r="N30" s="137"/>
      <c r="O30" s="145"/>
      <c r="P30" s="29"/>
      <c r="Q30" s="29"/>
      <c r="R30" s="29"/>
      <c r="S30" s="29"/>
      <c r="T30" s="29"/>
      <c r="U30" s="29"/>
      <c r="V30" s="29"/>
      <c r="W30" s="29"/>
      <c r="X30" s="29"/>
      <c r="Y30" s="29"/>
      <c r="Z30" s="29"/>
    </row>
    <row r="31" spans="1:57" x14ac:dyDescent="0.2">
      <c r="A31" s="144"/>
      <c r="B31" s="207"/>
      <c r="C31" s="207"/>
      <c r="D31" s="207"/>
      <c r="E31" s="207"/>
      <c r="F31" s="207"/>
      <c r="G31" s="208"/>
      <c r="H31" s="137"/>
      <c r="I31" s="137"/>
      <c r="J31" s="137"/>
      <c r="K31" s="137"/>
      <c r="L31" s="137"/>
      <c r="M31" s="137"/>
      <c r="N31" s="137"/>
      <c r="O31" s="145"/>
      <c r="P31" s="29"/>
      <c r="Q31" s="29"/>
      <c r="R31" s="29"/>
      <c r="S31" s="29"/>
      <c r="T31" s="29"/>
      <c r="U31" s="29"/>
      <c r="V31" s="29"/>
      <c r="W31" s="29"/>
      <c r="X31" s="29"/>
      <c r="Y31" s="29"/>
      <c r="Z31" s="29"/>
    </row>
    <row r="32" spans="1:57" x14ac:dyDescent="0.2">
      <c r="A32" s="146"/>
      <c r="B32" s="201"/>
      <c r="C32" s="201"/>
      <c r="D32" s="201"/>
      <c r="E32" s="201"/>
      <c r="F32" s="201"/>
      <c r="G32" s="147"/>
      <c r="H32" s="147"/>
      <c r="I32" s="147"/>
      <c r="J32" s="147"/>
      <c r="K32" s="147"/>
      <c r="L32" s="147"/>
      <c r="M32" s="147"/>
      <c r="N32" s="147"/>
      <c r="O32" s="148"/>
      <c r="P32" s="29"/>
      <c r="Q32" s="29"/>
      <c r="R32" s="29"/>
      <c r="S32" s="29"/>
      <c r="T32" s="29"/>
      <c r="U32" s="29"/>
      <c r="V32" s="29"/>
      <c r="W32" s="29"/>
      <c r="X32" s="29"/>
      <c r="Y32" s="29"/>
      <c r="Z32" s="29"/>
    </row>
    <row r="33" spans="1:26" x14ac:dyDescent="0.2">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x14ac:dyDescent="0.2">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x14ac:dyDescent="0.2">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x14ac:dyDescent="0.2">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x14ac:dyDescent="0.2">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x14ac:dyDescent="0.2">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x14ac:dyDescent="0.2">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x14ac:dyDescent="0.2">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x14ac:dyDescent="0.2">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x14ac:dyDescent="0.2">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x14ac:dyDescent="0.2">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x14ac:dyDescent="0.2">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x14ac:dyDescent="0.2">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x14ac:dyDescent="0.2">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x14ac:dyDescent="0.2">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x14ac:dyDescent="0.2">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x14ac:dyDescent="0.2">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x14ac:dyDescent="0.2">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x14ac:dyDescent="0.2">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x14ac:dyDescent="0.2">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x14ac:dyDescent="0.2">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s="202" customFormat="1" x14ac:dyDescent="0.2"/>
    <row r="62" spans="1:26" s="202" customFormat="1" x14ac:dyDescent="0.2"/>
    <row r="63" spans="1:26" s="202" customFormat="1" x14ac:dyDescent="0.2"/>
    <row r="64" spans="1:26" s="202" customFormat="1" x14ac:dyDescent="0.2"/>
    <row r="65" s="202" customFormat="1" x14ac:dyDescent="0.2"/>
    <row r="66" s="202" customFormat="1" x14ac:dyDescent="0.2"/>
    <row r="67" s="202" customFormat="1" x14ac:dyDescent="0.2"/>
    <row r="68" s="202" customFormat="1" x14ac:dyDescent="0.2"/>
    <row r="69" s="202" customFormat="1" x14ac:dyDescent="0.2"/>
    <row r="70" s="202" customFormat="1" x14ac:dyDescent="0.2"/>
    <row r="71" s="202" customFormat="1" x14ac:dyDescent="0.2"/>
    <row r="72" s="202" customFormat="1" x14ac:dyDescent="0.2"/>
    <row r="73" s="202" customFormat="1" x14ac:dyDescent="0.2"/>
    <row r="74" s="202" customFormat="1" x14ac:dyDescent="0.2"/>
    <row r="75" s="202" customFormat="1" x14ac:dyDescent="0.2"/>
    <row r="76" s="202" customFormat="1" x14ac:dyDescent="0.2"/>
    <row r="77" s="202" customFormat="1" x14ac:dyDescent="0.2"/>
    <row r="78" s="202" customFormat="1" x14ac:dyDescent="0.2"/>
  </sheetData>
  <sheetProtection algorithmName="SHA-512" hashValue="M4/c9NQmzZO/FF2NZqdo7zvKR9h4QAAp1VO/x6ah2ylQCVr2g638/nlqjACFUh9e0WX4PViAo3RYGy3htSAxkg==" saltValue="1/UebnTN8EEk+n/28kdOGA==" spinCount="100000" sheet="1"/>
  <mergeCells count="10">
    <mergeCell ref="G22:H22"/>
    <mergeCell ref="M1:O1"/>
    <mergeCell ref="G21:H21"/>
    <mergeCell ref="J1:L1"/>
    <mergeCell ref="J2:L19"/>
    <mergeCell ref="B1:F1"/>
    <mergeCell ref="B21:C21"/>
    <mergeCell ref="G5:H5"/>
    <mergeCell ref="G9:H9"/>
    <mergeCell ref="G6:H6"/>
  </mergeCells>
  <phoneticPr fontId="2" type="noConversion"/>
  <hyperlinks>
    <hyperlink ref="B21" location="Intro!A1" display="&lt;&lt; Back to Index" xr:uid="{00000000-0004-0000-0100-000000000000}"/>
    <hyperlink ref="G22:H22" r:id="rId1" display="Kamcity.com &gt;&gt;" xr:uid="{00000000-0004-0000-0100-000001000000}"/>
  </hyperlinks>
  <pageMargins left="0.75" right="0.75" top="1" bottom="1" header="0.5" footer="0.5"/>
  <pageSetup paperSize="9" scale="57" orientation="portrait" r:id="rId2"/>
  <headerFooter alignWithMargins="0"/>
  <cellWatches>
    <cellWatch r="E4"/>
  </cellWatch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BD113"/>
  <sheetViews>
    <sheetView zoomScale="90" zoomScaleNormal="90" zoomScaleSheetLayoutView="90" workbookViewId="0">
      <selection activeCell="E5" sqref="E5"/>
    </sheetView>
  </sheetViews>
  <sheetFormatPr defaultRowHeight="12" x14ac:dyDescent="0.2"/>
  <cols>
    <col min="1" max="1" width="3.28515625" style="12" customWidth="1"/>
    <col min="2" max="2" width="5.28515625" style="12" customWidth="1"/>
    <col min="3" max="3" width="20.85546875" style="12" customWidth="1"/>
    <col min="4" max="4" width="2.7109375" style="12" customWidth="1"/>
    <col min="5" max="5" width="17.7109375" style="12" customWidth="1"/>
    <col min="6" max="6" width="10.85546875" style="12" customWidth="1"/>
    <col min="7" max="7" width="43.28515625" style="12" customWidth="1"/>
    <col min="8" max="8" width="2.140625" style="12" customWidth="1"/>
    <col min="9" max="9" width="3.28515625" style="12" customWidth="1"/>
    <col min="10" max="22" width="9.140625" style="12"/>
    <col min="23" max="56" width="9.140625" style="210"/>
    <col min="57" max="16384" width="9.140625" style="12"/>
  </cols>
  <sheetData>
    <row r="1" spans="1:56" s="13" customFormat="1" ht="24.95" customHeight="1" x14ac:dyDescent="0.2">
      <c r="A1" s="19"/>
      <c r="B1" s="175" t="s">
        <v>57</v>
      </c>
      <c r="C1" s="16"/>
      <c r="D1" s="16"/>
      <c r="E1" s="16"/>
      <c r="F1" s="16"/>
      <c r="G1" s="16"/>
      <c r="H1" s="19"/>
      <c r="I1" s="19"/>
      <c r="J1" s="222" t="s">
        <v>63</v>
      </c>
      <c r="K1" s="223"/>
      <c r="L1" s="223"/>
      <c r="M1" s="222" t="s">
        <v>19</v>
      </c>
      <c r="N1" s="223"/>
      <c r="O1" s="224"/>
      <c r="P1" s="61"/>
      <c r="Q1" s="61"/>
      <c r="R1" s="61"/>
      <c r="S1" s="61"/>
      <c r="T1" s="61"/>
      <c r="U1" s="61"/>
      <c r="V1" s="61"/>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row>
    <row r="2" spans="1:56" ht="20.100000000000001" customHeight="1" x14ac:dyDescent="0.2">
      <c r="A2" s="18"/>
      <c r="B2" s="47"/>
      <c r="C2" s="47"/>
      <c r="D2" s="47"/>
      <c r="E2" s="47"/>
      <c r="F2" s="47"/>
      <c r="G2" s="47"/>
      <c r="H2" s="47"/>
      <c r="I2" s="18"/>
      <c r="J2" s="56"/>
      <c r="K2" s="56"/>
      <c r="L2" s="56"/>
      <c r="M2" s="51"/>
      <c r="N2" s="51"/>
      <c r="O2" s="51"/>
      <c r="P2" s="51"/>
      <c r="Q2" s="51"/>
      <c r="R2" s="51"/>
      <c r="S2" s="51"/>
      <c r="T2" s="51"/>
      <c r="U2" s="51"/>
      <c r="V2" s="51"/>
    </row>
    <row r="3" spans="1:56" s="11" customFormat="1" ht="20.100000000000001" customHeight="1" x14ac:dyDescent="0.2">
      <c r="A3" s="46"/>
      <c r="B3" s="47"/>
      <c r="C3" s="179" t="s">
        <v>100</v>
      </c>
      <c r="D3" s="43"/>
      <c r="E3" s="97"/>
      <c r="F3" s="43"/>
      <c r="G3" s="85"/>
      <c r="H3" s="47"/>
      <c r="I3" s="46"/>
      <c r="J3" s="56"/>
      <c r="K3" s="56"/>
      <c r="L3" s="56"/>
      <c r="M3" s="47"/>
      <c r="N3" s="47"/>
      <c r="O3" s="47"/>
      <c r="P3" s="47"/>
      <c r="Q3" s="47"/>
      <c r="R3" s="47"/>
      <c r="S3" s="47"/>
      <c r="T3" s="47"/>
      <c r="U3" s="47"/>
      <c r="V3" s="47"/>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row>
    <row r="4" spans="1:56" s="11" customFormat="1" ht="20.100000000000001" customHeight="1" x14ac:dyDescent="0.2">
      <c r="A4" s="46"/>
      <c r="B4" s="47"/>
      <c r="C4" s="43"/>
      <c r="D4" s="43"/>
      <c r="E4" s="97"/>
      <c r="F4" s="43"/>
      <c r="G4" s="85"/>
      <c r="H4" s="47"/>
      <c r="I4" s="46"/>
      <c r="J4" s="56"/>
      <c r="K4" s="56"/>
      <c r="L4" s="56"/>
      <c r="M4" s="47"/>
      <c r="N4" s="47"/>
      <c r="O4" s="47"/>
      <c r="P4" s="47"/>
      <c r="Q4" s="47"/>
      <c r="R4" s="47"/>
      <c r="S4" s="47"/>
      <c r="T4" s="47"/>
      <c r="U4" s="47"/>
      <c r="V4" s="47"/>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row>
    <row r="5" spans="1:56" ht="20.100000000000001" customHeight="1" x14ac:dyDescent="0.2">
      <c r="A5" s="18"/>
      <c r="B5" s="47"/>
      <c r="C5" s="53" t="s">
        <v>43</v>
      </c>
      <c r="D5" s="44" t="s">
        <v>3</v>
      </c>
      <c r="E5" s="84">
        <v>20</v>
      </c>
      <c r="F5" s="85" t="s">
        <v>0</v>
      </c>
      <c r="G5" s="85"/>
      <c r="H5" s="47"/>
      <c r="I5" s="18"/>
      <c r="J5" s="56"/>
      <c r="K5" s="56"/>
      <c r="L5" s="56"/>
      <c r="M5" s="51"/>
      <c r="N5" s="51"/>
      <c r="O5" s="51"/>
      <c r="P5" s="51"/>
      <c r="Q5" s="51"/>
      <c r="R5" s="51"/>
      <c r="S5" s="51"/>
      <c r="T5" s="51"/>
      <c r="U5" s="51"/>
      <c r="V5" s="51"/>
    </row>
    <row r="6" spans="1:56" ht="20.100000000000001" customHeight="1" x14ac:dyDescent="0.2">
      <c r="A6" s="18"/>
      <c r="B6" s="47"/>
      <c r="C6" s="53" t="s">
        <v>44</v>
      </c>
      <c r="D6" s="44"/>
      <c r="E6" s="235" t="s">
        <v>0</v>
      </c>
      <c r="F6" s="236"/>
      <c r="G6" s="85"/>
      <c r="H6" s="47"/>
      <c r="I6" s="18"/>
      <c r="J6" s="56"/>
      <c r="K6" s="56"/>
      <c r="L6" s="56"/>
      <c r="M6" s="51"/>
      <c r="N6" s="51"/>
      <c r="O6" s="51"/>
      <c r="P6" s="51"/>
      <c r="Q6" s="51"/>
      <c r="R6" s="51"/>
      <c r="S6" s="51"/>
      <c r="T6" s="51"/>
      <c r="U6" s="51"/>
      <c r="V6" s="51"/>
    </row>
    <row r="7" spans="1:56" ht="20.100000000000001" customHeight="1" x14ac:dyDescent="0.2">
      <c r="A7" s="18"/>
      <c r="B7" s="47"/>
      <c r="C7" s="53" t="s">
        <v>45</v>
      </c>
      <c r="D7" s="86" t="str">
        <f>Intro!C8</f>
        <v>£</v>
      </c>
      <c r="E7" s="190">
        <v>0</v>
      </c>
      <c r="F7" s="85"/>
      <c r="G7" s="47"/>
      <c r="H7" s="45"/>
      <c r="I7" s="88"/>
      <c r="J7" s="56"/>
      <c r="K7" s="56"/>
      <c r="L7" s="51"/>
      <c r="M7" s="51"/>
      <c r="N7" s="51"/>
      <c r="O7" s="51"/>
      <c r="P7" s="51"/>
      <c r="Q7" s="51"/>
      <c r="R7" s="51"/>
      <c r="S7" s="51"/>
      <c r="T7" s="51"/>
      <c r="U7" s="51"/>
      <c r="V7" s="51"/>
    </row>
    <row r="8" spans="1:56" ht="20.100000000000001" customHeight="1" x14ac:dyDescent="0.2">
      <c r="A8" s="18"/>
      <c r="B8" s="47"/>
      <c r="C8" s="53" t="s">
        <v>47</v>
      </c>
      <c r="D8" s="44" t="s">
        <v>3</v>
      </c>
      <c r="E8" s="190">
        <v>0</v>
      </c>
      <c r="F8" s="85" t="s">
        <v>0</v>
      </c>
      <c r="G8" s="85"/>
      <c r="H8" s="47"/>
      <c r="I8" s="18"/>
      <c r="J8" s="56"/>
      <c r="K8" s="56"/>
      <c r="L8" s="56"/>
      <c r="M8" s="51"/>
      <c r="N8" s="51"/>
      <c r="O8" s="51"/>
      <c r="P8" s="51"/>
      <c r="Q8" s="51"/>
      <c r="R8" s="51"/>
      <c r="S8" s="51"/>
      <c r="T8" s="51"/>
      <c r="U8" s="51"/>
      <c r="V8" s="51"/>
    </row>
    <row r="9" spans="1:56" ht="20.100000000000001" customHeight="1" x14ac:dyDescent="0.2">
      <c r="A9" s="18"/>
      <c r="B9" s="47"/>
      <c r="C9" s="44" t="s">
        <v>92</v>
      </c>
      <c r="D9" s="44" t="str">
        <f>Intro!C8</f>
        <v>£</v>
      </c>
      <c r="E9" s="191">
        <f>E7/(100-E8)*100</f>
        <v>0</v>
      </c>
      <c r="F9" s="85"/>
      <c r="G9" s="47"/>
      <c r="H9" s="47"/>
      <c r="I9" s="88"/>
      <c r="J9" s="56"/>
      <c r="K9" s="56"/>
      <c r="L9" s="51"/>
      <c r="M9" s="51"/>
      <c r="N9" s="51"/>
      <c r="O9" s="51"/>
      <c r="P9" s="51"/>
      <c r="Q9" s="51"/>
      <c r="R9" s="51"/>
      <c r="S9" s="51"/>
      <c r="T9" s="51"/>
      <c r="U9" s="51"/>
      <c r="V9" s="51"/>
    </row>
    <row r="10" spans="1:56" ht="20.100000000000001" customHeight="1" x14ac:dyDescent="0.2">
      <c r="A10" s="18"/>
      <c r="B10" s="47"/>
      <c r="C10" s="44" t="s">
        <v>93</v>
      </c>
      <c r="D10" s="44" t="str">
        <f>Intro!C8</f>
        <v>£</v>
      </c>
      <c r="E10" s="192">
        <f>(E5*E9/100)+E9</f>
        <v>0</v>
      </c>
      <c r="F10" s="85"/>
      <c r="G10" s="47"/>
      <c r="H10" s="47"/>
      <c r="I10" s="88"/>
      <c r="J10" s="56"/>
      <c r="K10" s="56"/>
      <c r="L10" s="51"/>
      <c r="M10" s="51"/>
      <c r="N10" s="51"/>
      <c r="O10" s="51"/>
      <c r="P10" s="51"/>
      <c r="Q10" s="51"/>
      <c r="R10" s="51"/>
      <c r="S10" s="51"/>
      <c r="T10" s="51"/>
      <c r="U10" s="51"/>
      <c r="V10" s="51"/>
    </row>
    <row r="11" spans="1:56" ht="20.100000000000001" customHeight="1" x14ac:dyDescent="0.2">
      <c r="A11" s="18"/>
      <c r="B11" s="47"/>
      <c r="C11" s="103"/>
      <c r="D11" s="104"/>
      <c r="E11" s="105"/>
      <c r="F11" s="103"/>
      <c r="G11" s="103"/>
      <c r="H11" s="47"/>
      <c r="I11" s="18"/>
      <c r="J11" s="56"/>
      <c r="K11" s="56"/>
      <c r="L11" s="56"/>
      <c r="M11" s="51"/>
      <c r="N11" s="51"/>
      <c r="O11" s="51"/>
      <c r="P11" s="51"/>
      <c r="Q11" s="51"/>
      <c r="R11" s="51"/>
      <c r="S11" s="51"/>
      <c r="T11" s="51"/>
      <c r="U11" s="51"/>
      <c r="V11" s="51"/>
    </row>
    <row r="12" spans="1:56" ht="20.100000000000001" customHeight="1" x14ac:dyDescent="0.2">
      <c r="A12" s="18"/>
      <c r="B12" s="47"/>
      <c r="C12" s="85"/>
      <c r="D12" s="43"/>
      <c r="E12" s="87"/>
      <c r="F12" s="85"/>
      <c r="G12" s="85"/>
      <c r="H12" s="47"/>
      <c r="I12" s="18"/>
      <c r="J12" s="56"/>
      <c r="K12" s="56"/>
      <c r="L12" s="56"/>
      <c r="M12" s="51"/>
      <c r="N12" s="51"/>
      <c r="O12" s="51"/>
      <c r="P12" s="51"/>
      <c r="Q12" s="51"/>
      <c r="R12" s="51"/>
      <c r="S12" s="51"/>
      <c r="T12" s="51"/>
      <c r="U12" s="51"/>
      <c r="V12" s="51"/>
    </row>
    <row r="13" spans="1:56" s="11" customFormat="1" ht="20.100000000000001" customHeight="1" x14ac:dyDescent="0.2">
      <c r="A13" s="46"/>
      <c r="B13" s="47"/>
      <c r="C13" s="179" t="s">
        <v>99</v>
      </c>
      <c r="D13" s="43"/>
      <c r="E13" s="97"/>
      <c r="F13" s="85"/>
      <c r="G13" s="43"/>
      <c r="H13" s="47"/>
      <c r="I13" s="46"/>
      <c r="J13" s="56"/>
      <c r="K13" s="56"/>
      <c r="L13" s="56"/>
      <c r="M13" s="47"/>
      <c r="N13" s="47"/>
      <c r="O13" s="47"/>
      <c r="P13" s="47"/>
      <c r="Q13" s="47"/>
      <c r="R13" s="47"/>
      <c r="S13" s="47"/>
      <c r="T13" s="47"/>
      <c r="U13" s="47"/>
      <c r="V13" s="47"/>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row>
    <row r="14" spans="1:56" s="11" customFormat="1" ht="20.100000000000001" customHeight="1" x14ac:dyDescent="0.2">
      <c r="A14" s="46"/>
      <c r="B14" s="47"/>
      <c r="C14" s="43"/>
      <c r="D14" s="43"/>
      <c r="E14" s="97"/>
      <c r="F14" s="85"/>
      <c r="G14" s="43"/>
      <c r="H14" s="47"/>
      <c r="I14" s="46"/>
      <c r="J14" s="56"/>
      <c r="K14" s="56"/>
      <c r="L14" s="56"/>
      <c r="M14" s="47"/>
      <c r="N14" s="47"/>
      <c r="O14" s="47"/>
      <c r="P14" s="47"/>
      <c r="Q14" s="47"/>
      <c r="R14" s="47"/>
      <c r="S14" s="47"/>
      <c r="T14" s="47"/>
      <c r="U14" s="47"/>
      <c r="V14" s="47"/>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row>
    <row r="15" spans="1:56" ht="20.100000000000001" customHeight="1" x14ac:dyDescent="0.2">
      <c r="A15" s="18"/>
      <c r="B15" s="47"/>
      <c r="C15" s="53" t="s">
        <v>48</v>
      </c>
      <c r="D15" s="44" t="s">
        <v>3</v>
      </c>
      <c r="E15" s="110">
        <v>20</v>
      </c>
      <c r="F15" s="111" t="s">
        <v>0</v>
      </c>
      <c r="G15" s="85"/>
      <c r="H15" s="47"/>
      <c r="I15" s="18"/>
      <c r="J15" s="56"/>
      <c r="K15" s="56"/>
      <c r="L15" s="56"/>
      <c r="M15" s="51"/>
      <c r="N15" s="51"/>
      <c r="O15" s="51"/>
      <c r="P15" s="51"/>
      <c r="Q15" s="51"/>
      <c r="R15" s="51"/>
      <c r="S15" s="51"/>
      <c r="T15" s="51"/>
      <c r="U15" s="51"/>
      <c r="V15" s="51"/>
    </row>
    <row r="16" spans="1:56" ht="20.100000000000001" customHeight="1" x14ac:dyDescent="0.2">
      <c r="A16" s="18"/>
      <c r="B16" s="47"/>
      <c r="C16" s="53" t="s">
        <v>44</v>
      </c>
      <c r="D16" s="44"/>
      <c r="E16" s="235" t="s">
        <v>0</v>
      </c>
      <c r="F16" s="236"/>
      <c r="G16" s="85"/>
      <c r="H16" s="47"/>
      <c r="I16" s="18"/>
      <c r="J16" s="56"/>
      <c r="K16" s="56"/>
      <c r="L16" s="56"/>
      <c r="M16" s="51"/>
      <c r="N16" s="51"/>
      <c r="O16" s="51"/>
      <c r="P16" s="51"/>
      <c r="Q16" s="51"/>
      <c r="R16" s="51"/>
      <c r="S16" s="51"/>
      <c r="T16" s="51"/>
      <c r="U16" s="51"/>
      <c r="V16" s="51"/>
    </row>
    <row r="17" spans="1:56" ht="20.100000000000001" customHeight="1" x14ac:dyDescent="0.2">
      <c r="A17" s="18"/>
      <c r="B17" s="47"/>
      <c r="C17" s="44" t="s">
        <v>49</v>
      </c>
      <c r="D17" s="44" t="str">
        <f>Intro!C8</f>
        <v>£</v>
      </c>
      <c r="E17" s="193">
        <f>E19/100*(100-E18)</f>
        <v>0</v>
      </c>
      <c r="F17" s="112"/>
      <c r="G17" s="85"/>
      <c r="H17" s="47"/>
      <c r="I17" s="18"/>
      <c r="J17" s="56"/>
      <c r="K17" s="56"/>
      <c r="L17" s="56"/>
      <c r="M17" s="51"/>
      <c r="N17" s="51"/>
      <c r="O17" s="51"/>
      <c r="P17" s="51"/>
      <c r="Q17" s="51"/>
      <c r="R17" s="51"/>
      <c r="S17" s="51"/>
      <c r="T17" s="51"/>
      <c r="U17" s="51"/>
      <c r="V17" s="51"/>
    </row>
    <row r="18" spans="1:56" ht="20.100000000000001" customHeight="1" x14ac:dyDescent="0.2">
      <c r="A18" s="18"/>
      <c r="B18" s="47"/>
      <c r="C18" s="53" t="s">
        <v>50</v>
      </c>
      <c r="D18" s="44" t="s">
        <v>3</v>
      </c>
      <c r="E18" s="190">
        <v>0</v>
      </c>
      <c r="F18" s="112"/>
      <c r="G18" s="85"/>
      <c r="H18" s="47"/>
      <c r="I18" s="18"/>
      <c r="J18" s="56"/>
      <c r="K18" s="56"/>
      <c r="L18" s="56"/>
      <c r="M18" s="51"/>
      <c r="N18" s="51"/>
      <c r="O18" s="51"/>
      <c r="P18" s="51"/>
      <c r="Q18" s="51"/>
      <c r="R18" s="51"/>
      <c r="S18" s="51"/>
      <c r="T18" s="51"/>
      <c r="U18" s="51"/>
      <c r="V18" s="51"/>
    </row>
    <row r="19" spans="1:56" ht="20.100000000000001" customHeight="1" x14ac:dyDescent="0.2">
      <c r="A19" s="18"/>
      <c r="B19" s="47"/>
      <c r="C19" s="44" t="s">
        <v>92</v>
      </c>
      <c r="D19" s="44" t="str">
        <f>Intro!C8</f>
        <v>£</v>
      </c>
      <c r="E19" s="191">
        <f>E20/(E15+100)*100</f>
        <v>0</v>
      </c>
      <c r="F19" s="112"/>
      <c r="G19" s="47"/>
      <c r="H19" s="47"/>
      <c r="I19" s="88"/>
      <c r="J19" s="56"/>
      <c r="K19" s="56"/>
      <c r="L19" s="51"/>
      <c r="M19" s="51"/>
      <c r="N19" s="51"/>
      <c r="O19" s="51"/>
      <c r="P19" s="51"/>
      <c r="Q19" s="51"/>
      <c r="R19" s="51"/>
      <c r="S19" s="51"/>
      <c r="T19" s="51"/>
      <c r="U19" s="51"/>
      <c r="V19" s="51"/>
    </row>
    <row r="20" spans="1:56" ht="20.100000000000001" customHeight="1" x14ac:dyDescent="0.2">
      <c r="A20" s="18"/>
      <c r="B20" s="47"/>
      <c r="C20" s="53" t="s">
        <v>94</v>
      </c>
      <c r="D20" s="86" t="str">
        <f>Intro!C8</f>
        <v>£</v>
      </c>
      <c r="E20" s="194">
        <v>0</v>
      </c>
      <c r="F20" s="113"/>
      <c r="G20" s="47"/>
      <c r="H20" s="47"/>
      <c r="I20" s="88"/>
      <c r="J20" s="56"/>
      <c r="K20" s="56"/>
      <c r="L20" s="51"/>
      <c r="M20" s="51"/>
      <c r="N20" s="51"/>
      <c r="O20" s="51"/>
      <c r="P20" s="51"/>
      <c r="Q20" s="51"/>
      <c r="R20" s="51"/>
      <c r="S20" s="51"/>
      <c r="T20" s="51"/>
      <c r="U20" s="51"/>
      <c r="V20" s="51"/>
    </row>
    <row r="21" spans="1:56" ht="20.100000000000001" customHeight="1" x14ac:dyDescent="0.2">
      <c r="A21" s="18"/>
      <c r="B21" s="47"/>
      <c r="C21" s="106"/>
      <c r="D21" s="107"/>
      <c r="E21" s="109"/>
      <c r="F21" s="103"/>
      <c r="G21" s="108"/>
      <c r="H21" s="47"/>
      <c r="I21" s="88"/>
      <c r="J21" s="56"/>
      <c r="K21" s="56"/>
      <c r="L21" s="51"/>
      <c r="M21" s="51"/>
      <c r="N21" s="51"/>
      <c r="O21" s="51"/>
      <c r="P21" s="51"/>
      <c r="Q21" s="51"/>
      <c r="R21" s="51"/>
      <c r="S21" s="51"/>
      <c r="T21" s="51"/>
      <c r="U21" s="51"/>
      <c r="V21" s="51"/>
    </row>
    <row r="22" spans="1:56" ht="20.100000000000001" customHeight="1" x14ac:dyDescent="0.2">
      <c r="A22" s="18"/>
      <c r="B22" s="47"/>
      <c r="C22" s="85"/>
      <c r="D22" s="85"/>
      <c r="E22" s="87"/>
      <c r="F22" s="85"/>
      <c r="G22" s="85"/>
      <c r="H22" s="47"/>
      <c r="I22" s="18"/>
      <c r="J22" s="51"/>
      <c r="K22" s="51"/>
      <c r="L22" s="51"/>
      <c r="M22" s="51"/>
      <c r="N22" s="51"/>
      <c r="O22" s="51"/>
      <c r="P22" s="51"/>
      <c r="Q22" s="51"/>
      <c r="R22" s="51"/>
      <c r="S22" s="51"/>
      <c r="T22" s="51"/>
      <c r="U22" s="51"/>
      <c r="V22" s="51"/>
    </row>
    <row r="23" spans="1:56" s="11" customFormat="1" ht="20.100000000000001" customHeight="1" x14ac:dyDescent="0.2">
      <c r="A23" s="46"/>
      <c r="B23" s="47"/>
      <c r="C23" s="179" t="s">
        <v>101</v>
      </c>
      <c r="D23" s="43"/>
      <c r="E23" s="97"/>
      <c r="F23" s="85"/>
      <c r="G23" s="43"/>
      <c r="H23" s="47"/>
      <c r="I23" s="46"/>
      <c r="J23" s="47"/>
      <c r="K23" s="47"/>
      <c r="L23" s="47"/>
      <c r="M23" s="47"/>
      <c r="N23" s="47"/>
      <c r="O23" s="47"/>
      <c r="P23" s="47"/>
      <c r="Q23" s="47"/>
      <c r="R23" s="47"/>
      <c r="S23" s="47"/>
      <c r="T23" s="47"/>
      <c r="U23" s="47"/>
      <c r="V23" s="47"/>
      <c r="W23" s="211"/>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1"/>
      <c r="AZ23" s="211"/>
      <c r="BA23" s="211"/>
      <c r="BB23" s="211"/>
      <c r="BC23" s="211"/>
      <c r="BD23" s="211"/>
    </row>
    <row r="24" spans="1:56" s="11" customFormat="1" ht="20.100000000000001" customHeight="1" x14ac:dyDescent="0.2">
      <c r="A24" s="46"/>
      <c r="B24" s="47"/>
      <c r="C24" s="43"/>
      <c r="D24" s="43"/>
      <c r="E24" s="97"/>
      <c r="F24" s="85"/>
      <c r="G24" s="43"/>
      <c r="H24" s="47"/>
      <c r="I24" s="46"/>
      <c r="J24" s="47"/>
      <c r="K24" s="47"/>
      <c r="L24" s="47"/>
      <c r="M24" s="47"/>
      <c r="N24" s="47"/>
      <c r="O24" s="47"/>
      <c r="P24" s="47"/>
      <c r="Q24" s="47"/>
      <c r="R24" s="47"/>
      <c r="S24" s="47"/>
      <c r="T24" s="47"/>
      <c r="U24" s="47"/>
      <c r="V24" s="47"/>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row>
    <row r="25" spans="1:56" ht="20.100000000000001" customHeight="1" x14ac:dyDescent="0.2">
      <c r="A25" s="18"/>
      <c r="B25" s="47"/>
      <c r="C25" s="53" t="s">
        <v>51</v>
      </c>
      <c r="D25" s="44" t="s">
        <v>3</v>
      </c>
      <c r="E25" s="110">
        <v>20</v>
      </c>
      <c r="F25" s="111"/>
      <c r="G25" s="85"/>
      <c r="H25" s="47"/>
      <c r="I25" s="18"/>
      <c r="J25" s="51"/>
      <c r="K25" s="51"/>
      <c r="L25" s="51"/>
      <c r="M25" s="51"/>
      <c r="N25" s="51"/>
      <c r="O25" s="51"/>
      <c r="P25" s="51"/>
      <c r="Q25" s="51"/>
      <c r="R25" s="51"/>
      <c r="S25" s="51"/>
      <c r="T25" s="51"/>
      <c r="U25" s="51"/>
      <c r="V25" s="51"/>
    </row>
    <row r="26" spans="1:56" ht="20.100000000000001" customHeight="1" x14ac:dyDescent="0.2">
      <c r="A26" s="18"/>
      <c r="B26" s="47"/>
      <c r="C26" s="53" t="s">
        <v>52</v>
      </c>
      <c r="D26" s="44"/>
      <c r="E26" s="235" t="s">
        <v>0</v>
      </c>
      <c r="F26" s="235"/>
      <c r="G26" s="85"/>
      <c r="H26" s="47"/>
      <c r="I26" s="18"/>
      <c r="J26" s="51"/>
      <c r="K26" s="51"/>
      <c r="L26" s="51"/>
      <c r="M26" s="51"/>
      <c r="N26" s="51"/>
      <c r="O26" s="51"/>
      <c r="P26" s="51"/>
      <c r="Q26" s="51"/>
      <c r="R26" s="51"/>
      <c r="S26" s="51"/>
      <c r="T26" s="51"/>
      <c r="U26" s="51"/>
      <c r="V26" s="51"/>
    </row>
    <row r="27" spans="1:56" ht="20.100000000000001" customHeight="1" x14ac:dyDescent="0.2">
      <c r="A27" s="18"/>
      <c r="B27" s="47"/>
      <c r="C27" s="53" t="s">
        <v>53</v>
      </c>
      <c r="D27" s="86" t="str">
        <f>Intro!C8</f>
        <v>£</v>
      </c>
      <c r="E27" s="190">
        <v>0</v>
      </c>
      <c r="F27" s="112"/>
      <c r="G27" s="47"/>
      <c r="H27" s="47"/>
      <c r="I27" s="18"/>
      <c r="J27" s="51"/>
      <c r="K27" s="51"/>
      <c r="L27" s="51"/>
      <c r="M27" s="51"/>
      <c r="N27" s="51"/>
      <c r="O27" s="51"/>
      <c r="P27" s="51"/>
      <c r="Q27" s="51"/>
      <c r="R27" s="51"/>
      <c r="S27" s="51"/>
      <c r="T27" s="51"/>
      <c r="U27" s="51"/>
      <c r="V27" s="51"/>
    </row>
    <row r="28" spans="1:56" ht="20.100000000000001" customHeight="1" x14ac:dyDescent="0.2">
      <c r="A28" s="18"/>
      <c r="B28" s="47"/>
      <c r="C28" s="44" t="s">
        <v>46</v>
      </c>
      <c r="D28" s="44" t="s">
        <v>3</v>
      </c>
      <c r="E28" s="193" t="e">
        <f>(E29-E27)/E29*100</f>
        <v>#DIV/0!</v>
      </c>
      <c r="F28" s="112"/>
      <c r="G28" s="85"/>
      <c r="H28" s="47"/>
      <c r="I28" s="18"/>
      <c r="J28" s="51"/>
      <c r="K28" s="51"/>
      <c r="L28" s="51"/>
      <c r="M28" s="51"/>
      <c r="N28" s="51"/>
      <c r="O28" s="51"/>
      <c r="P28" s="51"/>
      <c r="Q28" s="51"/>
      <c r="R28" s="51"/>
      <c r="S28" s="51"/>
      <c r="T28" s="51"/>
      <c r="U28" s="51"/>
      <c r="V28" s="51"/>
    </row>
    <row r="29" spans="1:56" ht="20.100000000000001" customHeight="1" x14ac:dyDescent="0.2">
      <c r="A29" s="18"/>
      <c r="B29" s="47"/>
      <c r="C29" s="44" t="s">
        <v>92</v>
      </c>
      <c r="D29" s="44" t="str">
        <f>Intro!C8</f>
        <v>£</v>
      </c>
      <c r="E29" s="191">
        <f>E30/(E25+100)*100</f>
        <v>0</v>
      </c>
      <c r="F29" s="112"/>
      <c r="G29" s="47"/>
      <c r="H29" s="47"/>
      <c r="I29" s="18"/>
      <c r="J29" s="51"/>
      <c r="K29" s="51"/>
      <c r="L29" s="51"/>
      <c r="M29" s="51"/>
      <c r="N29" s="51"/>
      <c r="O29" s="51"/>
      <c r="P29" s="51"/>
      <c r="Q29" s="51"/>
      <c r="R29" s="51"/>
      <c r="S29" s="51"/>
      <c r="T29" s="51"/>
      <c r="U29" s="51"/>
      <c r="V29" s="51"/>
    </row>
    <row r="30" spans="1:56" ht="20.100000000000001" customHeight="1" x14ac:dyDescent="0.2">
      <c r="A30" s="18"/>
      <c r="B30" s="47"/>
      <c r="C30" s="53" t="s">
        <v>95</v>
      </c>
      <c r="D30" s="86" t="str">
        <f>Intro!C8</f>
        <v>£</v>
      </c>
      <c r="E30" s="194">
        <v>0</v>
      </c>
      <c r="F30" s="113"/>
      <c r="G30" s="47"/>
      <c r="H30" s="47"/>
      <c r="I30" s="18"/>
      <c r="J30" s="51"/>
      <c r="K30" s="51"/>
      <c r="L30" s="51"/>
      <c r="M30" s="51"/>
      <c r="N30" s="51"/>
      <c r="O30" s="51"/>
      <c r="P30" s="51"/>
      <c r="Q30" s="51"/>
      <c r="R30" s="51"/>
      <c r="S30" s="51"/>
      <c r="T30" s="51"/>
      <c r="U30" s="51"/>
      <c r="V30" s="51"/>
    </row>
    <row r="31" spans="1:56" ht="20.100000000000001" customHeight="1" x14ac:dyDescent="0.2">
      <c r="A31" s="18"/>
      <c r="B31" s="47"/>
      <c r="C31" s="47"/>
      <c r="D31" s="47"/>
      <c r="E31" s="47"/>
      <c r="F31" s="47"/>
      <c r="G31" s="47"/>
      <c r="H31" s="47"/>
      <c r="I31" s="18"/>
      <c r="J31" s="51"/>
      <c r="K31" s="51"/>
      <c r="L31" s="51"/>
      <c r="M31" s="51"/>
      <c r="N31" s="51"/>
      <c r="O31" s="51"/>
      <c r="P31" s="51"/>
      <c r="Q31" s="51"/>
      <c r="R31" s="51"/>
      <c r="S31" s="51"/>
      <c r="T31" s="51"/>
      <c r="U31" s="51"/>
      <c r="V31" s="51"/>
    </row>
    <row r="32" spans="1:56" ht="12.75" x14ac:dyDescent="0.2">
      <c r="A32" s="18"/>
      <c r="B32" s="216" t="s">
        <v>16</v>
      </c>
      <c r="C32" s="217"/>
      <c r="D32" s="18"/>
      <c r="E32" s="18"/>
      <c r="F32" s="18"/>
      <c r="G32" s="233" t="s">
        <v>21</v>
      </c>
      <c r="H32" s="234"/>
      <c r="I32" s="169"/>
      <c r="J32" s="51"/>
      <c r="K32" s="51"/>
      <c r="L32" s="51"/>
      <c r="M32" s="51"/>
      <c r="N32" s="51"/>
      <c r="O32" s="51"/>
      <c r="P32" s="51"/>
      <c r="Q32" s="51"/>
      <c r="R32" s="51"/>
      <c r="S32" s="51"/>
      <c r="T32" s="51"/>
      <c r="U32" s="51"/>
      <c r="V32" s="51"/>
    </row>
    <row r="33" spans="1:22" ht="20.100000000000001" customHeight="1" x14ac:dyDescent="0.2">
      <c r="A33" s="130"/>
      <c r="B33" s="127" t="s">
        <v>64</v>
      </c>
      <c r="C33" s="131"/>
      <c r="D33" s="130"/>
      <c r="E33" s="130"/>
      <c r="F33" s="130"/>
      <c r="G33" s="221" t="s">
        <v>56</v>
      </c>
      <c r="H33" s="221"/>
      <c r="I33" s="130"/>
      <c r="J33" s="51"/>
      <c r="K33" s="51"/>
      <c r="L33" s="51"/>
      <c r="M33" s="51"/>
      <c r="N33" s="51"/>
      <c r="O33" s="51"/>
      <c r="P33" s="51"/>
      <c r="Q33" s="51"/>
      <c r="R33" s="51"/>
      <c r="S33" s="51"/>
      <c r="T33" s="51"/>
      <c r="U33" s="51"/>
      <c r="V33" s="51"/>
    </row>
    <row r="34" spans="1:22" x14ac:dyDescent="0.2">
      <c r="A34" s="51"/>
      <c r="B34" s="51"/>
      <c r="C34" s="51"/>
      <c r="D34" s="51"/>
      <c r="E34" s="51"/>
      <c r="F34" s="51"/>
      <c r="G34" s="51"/>
      <c r="H34" s="51"/>
      <c r="I34" s="51"/>
      <c r="J34" s="51"/>
      <c r="K34" s="51"/>
      <c r="L34" s="51"/>
      <c r="M34" s="51"/>
      <c r="N34" s="51"/>
      <c r="O34" s="51"/>
      <c r="P34" s="51"/>
      <c r="Q34" s="51"/>
      <c r="R34" s="51"/>
      <c r="S34" s="51"/>
      <c r="T34" s="51"/>
      <c r="U34" s="51"/>
      <c r="V34" s="51"/>
    </row>
    <row r="35" spans="1:22" x14ac:dyDescent="0.2">
      <c r="A35" s="51"/>
      <c r="B35" s="51"/>
      <c r="C35" s="51"/>
      <c r="D35" s="51"/>
      <c r="E35" s="51"/>
      <c r="F35" s="51"/>
      <c r="G35" s="51"/>
      <c r="H35" s="51"/>
      <c r="I35" s="51"/>
      <c r="J35" s="51"/>
      <c r="K35" s="51"/>
      <c r="L35" s="51"/>
      <c r="M35" s="51"/>
      <c r="N35" s="51"/>
      <c r="O35" s="51"/>
      <c r="P35" s="51"/>
      <c r="Q35" s="51"/>
      <c r="R35" s="51"/>
      <c r="S35" s="51"/>
      <c r="T35" s="51"/>
      <c r="U35" s="51"/>
      <c r="V35" s="51"/>
    </row>
    <row r="36" spans="1:22" x14ac:dyDescent="0.2">
      <c r="A36" s="51"/>
      <c r="B36" s="51"/>
      <c r="C36" s="51"/>
      <c r="D36" s="51"/>
      <c r="E36" s="51"/>
      <c r="F36" s="51"/>
      <c r="G36" s="51"/>
      <c r="H36" s="51"/>
      <c r="I36" s="51"/>
      <c r="J36" s="51"/>
      <c r="K36" s="51"/>
      <c r="L36" s="51"/>
      <c r="M36" s="51"/>
      <c r="N36" s="51"/>
      <c r="O36" s="51"/>
      <c r="P36" s="51"/>
      <c r="Q36" s="51"/>
      <c r="R36" s="51"/>
      <c r="S36" s="51"/>
      <c r="T36" s="51"/>
      <c r="U36" s="51"/>
      <c r="V36" s="51"/>
    </row>
    <row r="37" spans="1:22" x14ac:dyDescent="0.2">
      <c r="A37" s="51"/>
      <c r="B37" s="51"/>
      <c r="C37" s="51"/>
      <c r="D37" s="51"/>
      <c r="E37" s="51"/>
      <c r="F37" s="51"/>
      <c r="G37" s="51"/>
      <c r="H37" s="51"/>
      <c r="I37" s="51"/>
      <c r="J37" s="51"/>
      <c r="K37" s="51"/>
      <c r="L37" s="51"/>
      <c r="M37" s="51"/>
      <c r="N37" s="51"/>
      <c r="O37" s="51"/>
      <c r="P37" s="51"/>
      <c r="Q37" s="51"/>
      <c r="R37" s="51"/>
      <c r="S37" s="51"/>
      <c r="T37" s="51"/>
      <c r="U37" s="51"/>
      <c r="V37" s="51"/>
    </row>
    <row r="38" spans="1:22" x14ac:dyDescent="0.2">
      <c r="A38" s="51"/>
      <c r="B38" s="51"/>
      <c r="C38" s="51"/>
      <c r="D38" s="51"/>
      <c r="E38" s="51"/>
      <c r="F38" s="51"/>
      <c r="G38" s="51"/>
      <c r="H38" s="51"/>
      <c r="I38" s="51"/>
      <c r="J38" s="51"/>
      <c r="K38" s="51"/>
      <c r="L38" s="51"/>
      <c r="M38" s="51"/>
      <c r="N38" s="51"/>
      <c r="O38" s="51"/>
      <c r="P38" s="51"/>
      <c r="Q38" s="51"/>
      <c r="R38" s="51"/>
      <c r="S38" s="51"/>
      <c r="T38" s="51"/>
      <c r="U38" s="51"/>
      <c r="V38" s="51"/>
    </row>
    <row r="39" spans="1:22" x14ac:dyDescent="0.2">
      <c r="A39" s="51"/>
      <c r="B39" s="51"/>
      <c r="C39" s="51"/>
      <c r="D39" s="51"/>
      <c r="E39" s="51"/>
      <c r="F39" s="51"/>
      <c r="G39" s="51"/>
      <c r="H39" s="51"/>
      <c r="I39" s="51"/>
      <c r="J39" s="51"/>
      <c r="K39" s="51"/>
      <c r="L39" s="51"/>
      <c r="M39" s="51"/>
      <c r="N39" s="51"/>
      <c r="O39" s="51"/>
      <c r="P39" s="51"/>
      <c r="Q39" s="51"/>
      <c r="R39" s="51"/>
      <c r="S39" s="51"/>
      <c r="T39" s="51"/>
      <c r="U39" s="51"/>
      <c r="V39" s="51"/>
    </row>
    <row r="40" spans="1:22" x14ac:dyDescent="0.2">
      <c r="A40" s="152"/>
      <c r="B40" s="153"/>
      <c r="C40" s="153"/>
      <c r="D40" s="153"/>
      <c r="E40" s="153"/>
      <c r="F40" s="153"/>
      <c r="G40" s="153"/>
      <c r="H40" s="153"/>
      <c r="I40" s="153"/>
      <c r="J40" s="153"/>
      <c r="K40" s="153"/>
      <c r="L40" s="153"/>
      <c r="M40" s="153"/>
      <c r="N40" s="153"/>
      <c r="O40" s="154"/>
      <c r="P40" s="51"/>
      <c r="Q40" s="51"/>
      <c r="R40" s="51"/>
      <c r="S40" s="51"/>
      <c r="T40" s="51"/>
      <c r="U40" s="51"/>
      <c r="V40" s="51"/>
    </row>
    <row r="41" spans="1:22" ht="12.75" x14ac:dyDescent="0.2">
      <c r="A41" s="155"/>
      <c r="B41" s="71"/>
      <c r="C41" s="135" t="s">
        <v>22</v>
      </c>
      <c r="D41" s="133"/>
      <c r="E41" s="133"/>
      <c r="F41" s="133"/>
      <c r="G41" s="232"/>
      <c r="H41" s="229"/>
      <c r="I41" s="133"/>
      <c r="J41" s="133"/>
      <c r="K41" s="133"/>
      <c r="L41" s="133"/>
      <c r="M41" s="133"/>
      <c r="N41" s="133"/>
      <c r="O41" s="156"/>
      <c r="P41" s="51"/>
      <c r="Q41" s="51"/>
      <c r="R41" s="51"/>
      <c r="S41" s="51"/>
      <c r="T41" s="51"/>
      <c r="U41" s="51"/>
      <c r="V41" s="51"/>
    </row>
    <row r="42" spans="1:22" x14ac:dyDescent="0.2">
      <c r="A42" s="155"/>
      <c r="B42" s="200"/>
      <c r="C42" s="200"/>
      <c r="D42" s="200"/>
      <c r="E42" s="200"/>
      <c r="F42" s="200"/>
      <c r="G42" s="133"/>
      <c r="H42" s="133"/>
      <c r="I42" s="133"/>
      <c r="J42" s="133"/>
      <c r="K42" s="133"/>
      <c r="L42" s="133"/>
      <c r="M42" s="133"/>
      <c r="N42" s="133"/>
      <c r="O42" s="156"/>
      <c r="P42" s="51"/>
      <c r="Q42" s="51"/>
      <c r="R42" s="51"/>
      <c r="S42" s="51"/>
      <c r="T42" s="51"/>
      <c r="U42" s="51"/>
      <c r="V42" s="51"/>
    </row>
    <row r="43" spans="1:22" x14ac:dyDescent="0.2">
      <c r="A43" s="157"/>
      <c r="B43" s="150"/>
      <c r="C43" s="151"/>
      <c r="D43" s="151"/>
      <c r="E43" s="151"/>
      <c r="F43" s="151"/>
      <c r="G43" s="158"/>
      <c r="H43" s="158"/>
      <c r="I43" s="158"/>
      <c r="J43" s="158"/>
      <c r="K43" s="158"/>
      <c r="L43" s="158"/>
      <c r="M43" s="158"/>
      <c r="N43" s="158"/>
      <c r="O43" s="159"/>
      <c r="P43" s="51"/>
      <c r="Q43" s="51"/>
      <c r="R43" s="51"/>
      <c r="S43" s="51"/>
      <c r="T43" s="51"/>
      <c r="U43" s="51"/>
      <c r="V43" s="51"/>
    </row>
    <row r="44" spans="1:22" ht="12.75" x14ac:dyDescent="0.2">
      <c r="A44" s="70"/>
      <c r="B44" s="67"/>
      <c r="C44" s="64"/>
      <c r="D44" s="70"/>
      <c r="E44" s="70"/>
      <c r="F44" s="70"/>
      <c r="G44" s="70"/>
      <c r="H44" s="70"/>
      <c r="I44" s="70"/>
      <c r="J44" s="51"/>
      <c r="K44" s="51"/>
      <c r="L44" s="51"/>
      <c r="M44" s="51"/>
      <c r="N44" s="51"/>
      <c r="O44" s="51"/>
      <c r="P44" s="51"/>
      <c r="Q44" s="51"/>
      <c r="R44" s="51"/>
      <c r="S44" s="51"/>
      <c r="T44" s="51"/>
      <c r="U44" s="51"/>
      <c r="V44" s="51"/>
    </row>
    <row r="45" spans="1:22" x14ac:dyDescent="0.2">
      <c r="A45" s="51"/>
      <c r="B45" s="51"/>
      <c r="C45" s="51"/>
      <c r="D45" s="51"/>
      <c r="E45" s="51"/>
      <c r="F45" s="51"/>
      <c r="G45" s="51"/>
      <c r="H45" s="51"/>
      <c r="I45" s="51"/>
      <c r="J45" s="51"/>
      <c r="K45" s="51"/>
      <c r="L45" s="51"/>
      <c r="M45" s="51"/>
      <c r="N45" s="51"/>
      <c r="O45" s="51"/>
      <c r="P45" s="51"/>
      <c r="Q45" s="51"/>
      <c r="R45" s="51"/>
      <c r="S45" s="51"/>
      <c r="T45" s="51"/>
      <c r="U45" s="51"/>
      <c r="V45" s="51"/>
    </row>
    <row r="46" spans="1:22" x14ac:dyDescent="0.2">
      <c r="A46" s="51"/>
      <c r="B46" s="51"/>
      <c r="C46" s="51"/>
      <c r="D46" s="51"/>
      <c r="E46" s="51"/>
      <c r="F46" s="51"/>
      <c r="G46" s="51"/>
      <c r="H46" s="51"/>
      <c r="I46" s="51"/>
      <c r="J46" s="51"/>
      <c r="K46" s="51"/>
      <c r="L46" s="51"/>
      <c r="M46" s="51"/>
      <c r="N46" s="51"/>
      <c r="O46" s="51"/>
      <c r="P46" s="51"/>
      <c r="Q46" s="51"/>
      <c r="R46" s="51"/>
      <c r="S46" s="51"/>
      <c r="T46" s="51"/>
      <c r="U46" s="51"/>
      <c r="V46" s="51"/>
    </row>
    <row r="47" spans="1:22" x14ac:dyDescent="0.2">
      <c r="A47" s="51"/>
      <c r="B47" s="51"/>
      <c r="C47" s="51"/>
      <c r="D47" s="51"/>
      <c r="E47" s="51"/>
      <c r="F47" s="51"/>
      <c r="G47" s="51"/>
      <c r="H47" s="51"/>
      <c r="I47" s="51"/>
      <c r="J47" s="51"/>
      <c r="K47" s="51"/>
      <c r="L47" s="51"/>
      <c r="M47" s="51"/>
      <c r="N47" s="51"/>
      <c r="O47" s="51"/>
      <c r="P47" s="51"/>
      <c r="Q47" s="51"/>
      <c r="R47" s="51"/>
      <c r="S47" s="51"/>
      <c r="T47" s="51"/>
      <c r="U47" s="51"/>
      <c r="V47" s="51"/>
    </row>
    <row r="48" spans="1:22" x14ac:dyDescent="0.2">
      <c r="A48" s="51"/>
      <c r="B48" s="51"/>
      <c r="C48" s="51"/>
      <c r="D48" s="51"/>
      <c r="E48" s="51"/>
      <c r="F48" s="51"/>
      <c r="G48" s="51"/>
      <c r="H48" s="51"/>
      <c r="I48" s="51"/>
      <c r="J48" s="51"/>
      <c r="K48" s="51"/>
      <c r="L48" s="51"/>
      <c r="M48" s="51"/>
      <c r="N48" s="51"/>
      <c r="O48" s="51"/>
      <c r="P48" s="51"/>
      <c r="Q48" s="51"/>
      <c r="R48" s="51"/>
      <c r="S48" s="51"/>
      <c r="T48" s="51"/>
      <c r="U48" s="51"/>
      <c r="V48" s="51"/>
    </row>
    <row r="49" spans="1:22" x14ac:dyDescent="0.2">
      <c r="A49" s="51"/>
      <c r="B49" s="51"/>
      <c r="C49" s="51"/>
      <c r="D49" s="51"/>
      <c r="E49" s="51"/>
      <c r="F49" s="51"/>
      <c r="G49" s="51"/>
      <c r="H49" s="51"/>
      <c r="I49" s="51"/>
      <c r="J49" s="51"/>
      <c r="K49" s="51"/>
      <c r="L49" s="51"/>
      <c r="M49" s="51"/>
      <c r="N49" s="51"/>
      <c r="O49" s="51"/>
      <c r="P49" s="51"/>
      <c r="Q49" s="51"/>
      <c r="R49" s="51"/>
      <c r="S49" s="51"/>
      <c r="T49" s="51"/>
      <c r="U49" s="51"/>
      <c r="V49" s="51"/>
    </row>
    <row r="50" spans="1:22" x14ac:dyDescent="0.2">
      <c r="A50" s="51"/>
      <c r="B50" s="51"/>
      <c r="C50" s="51"/>
      <c r="D50" s="51"/>
      <c r="E50" s="51"/>
      <c r="F50" s="51"/>
      <c r="G50" s="51"/>
      <c r="H50" s="51"/>
      <c r="I50" s="51"/>
      <c r="J50" s="51"/>
      <c r="K50" s="51"/>
      <c r="L50" s="51"/>
      <c r="M50" s="51"/>
      <c r="N50" s="51"/>
      <c r="O50" s="51"/>
      <c r="P50" s="51"/>
      <c r="Q50" s="51"/>
      <c r="R50" s="51"/>
      <c r="S50" s="51"/>
      <c r="T50" s="51"/>
      <c r="U50" s="51"/>
      <c r="V50" s="51"/>
    </row>
    <row r="51" spans="1:22" x14ac:dyDescent="0.2">
      <c r="A51" s="51"/>
      <c r="B51" s="51"/>
      <c r="C51" s="51"/>
      <c r="D51" s="51"/>
      <c r="E51" s="51"/>
      <c r="F51" s="51"/>
      <c r="G51" s="51"/>
      <c r="H51" s="51"/>
      <c r="I51" s="51"/>
      <c r="J51" s="51"/>
      <c r="K51" s="51"/>
      <c r="L51" s="51"/>
      <c r="M51" s="51"/>
      <c r="N51" s="51"/>
      <c r="O51" s="51"/>
      <c r="P51" s="51"/>
      <c r="Q51" s="51"/>
      <c r="R51" s="51"/>
      <c r="S51" s="51"/>
      <c r="T51" s="51"/>
      <c r="U51" s="51"/>
      <c r="V51" s="51"/>
    </row>
    <row r="52" spans="1:22" x14ac:dyDescent="0.2">
      <c r="A52" s="51"/>
      <c r="B52" s="51"/>
      <c r="C52" s="51"/>
      <c r="D52" s="51"/>
      <c r="E52" s="51"/>
      <c r="F52" s="51"/>
      <c r="G52" s="51"/>
      <c r="H52" s="51"/>
      <c r="I52" s="51"/>
      <c r="J52" s="51"/>
      <c r="K52" s="51"/>
      <c r="L52" s="51"/>
      <c r="M52" s="51"/>
      <c r="N52" s="51"/>
      <c r="O52" s="51"/>
      <c r="P52" s="51"/>
      <c r="Q52" s="51"/>
      <c r="R52" s="51"/>
      <c r="S52" s="51"/>
      <c r="T52" s="51"/>
      <c r="U52" s="51"/>
      <c r="V52" s="51"/>
    </row>
    <row r="53" spans="1:22" x14ac:dyDescent="0.2">
      <c r="A53" s="51"/>
      <c r="B53" s="51"/>
      <c r="C53" s="51"/>
      <c r="D53" s="51"/>
      <c r="E53" s="51"/>
      <c r="F53" s="51"/>
      <c r="G53" s="51"/>
      <c r="H53" s="51"/>
      <c r="I53" s="51"/>
      <c r="J53" s="51"/>
      <c r="K53" s="51"/>
      <c r="L53" s="51"/>
      <c r="M53" s="51"/>
      <c r="N53" s="51"/>
      <c r="O53" s="51"/>
      <c r="P53" s="51"/>
      <c r="Q53" s="51"/>
      <c r="R53" s="51"/>
      <c r="S53" s="51"/>
      <c r="T53" s="51"/>
      <c r="U53" s="51"/>
      <c r="V53" s="51"/>
    </row>
    <row r="54" spans="1:22" x14ac:dyDescent="0.2">
      <c r="A54" s="51"/>
      <c r="B54" s="51"/>
      <c r="C54" s="51"/>
      <c r="D54" s="51"/>
      <c r="E54" s="51"/>
      <c r="F54" s="51"/>
      <c r="G54" s="51"/>
      <c r="H54" s="51"/>
      <c r="I54" s="51"/>
      <c r="J54" s="51"/>
      <c r="K54" s="51"/>
      <c r="L54" s="51"/>
      <c r="M54" s="51"/>
      <c r="N54" s="51"/>
      <c r="O54" s="51"/>
      <c r="P54" s="51"/>
      <c r="Q54" s="51"/>
      <c r="R54" s="51"/>
      <c r="S54" s="51"/>
      <c r="T54" s="51"/>
      <c r="U54" s="51"/>
      <c r="V54" s="51"/>
    </row>
    <row r="55" spans="1:22" x14ac:dyDescent="0.2">
      <c r="A55" s="51"/>
      <c r="B55" s="51"/>
      <c r="C55" s="51"/>
      <c r="D55" s="51"/>
      <c r="E55" s="51"/>
      <c r="F55" s="51"/>
      <c r="G55" s="51"/>
      <c r="H55" s="51"/>
      <c r="I55" s="51"/>
      <c r="J55" s="51"/>
      <c r="K55" s="51"/>
      <c r="L55" s="51"/>
      <c r="M55" s="51"/>
      <c r="N55" s="51"/>
      <c r="O55" s="51"/>
      <c r="P55" s="51"/>
      <c r="Q55" s="51"/>
      <c r="R55" s="51"/>
      <c r="S55" s="51"/>
      <c r="T55" s="51"/>
      <c r="U55" s="51"/>
      <c r="V55" s="51"/>
    </row>
    <row r="56" spans="1:22" x14ac:dyDescent="0.2">
      <c r="A56" s="51"/>
      <c r="B56" s="51"/>
      <c r="C56" s="51"/>
      <c r="D56" s="51"/>
      <c r="E56" s="51"/>
      <c r="F56" s="51"/>
      <c r="G56" s="51"/>
      <c r="H56" s="51"/>
      <c r="I56" s="51"/>
      <c r="J56" s="51"/>
      <c r="K56" s="51"/>
      <c r="L56" s="51"/>
      <c r="M56" s="51"/>
      <c r="N56" s="51"/>
      <c r="O56" s="51"/>
      <c r="P56" s="51"/>
      <c r="Q56" s="51"/>
      <c r="R56" s="51"/>
      <c r="S56" s="51"/>
      <c r="T56" s="51"/>
      <c r="U56" s="51"/>
      <c r="V56" s="51"/>
    </row>
    <row r="57" spans="1:22" x14ac:dyDescent="0.2">
      <c r="A57" s="51"/>
      <c r="B57" s="51"/>
      <c r="C57" s="51"/>
      <c r="D57" s="51"/>
      <c r="E57" s="51"/>
      <c r="F57" s="51"/>
      <c r="G57" s="51"/>
      <c r="H57" s="51"/>
      <c r="I57" s="51"/>
      <c r="J57" s="51"/>
      <c r="K57" s="51"/>
      <c r="L57" s="51"/>
      <c r="M57" s="51"/>
      <c r="N57" s="51"/>
      <c r="O57" s="51"/>
      <c r="P57" s="51"/>
      <c r="Q57" s="51"/>
      <c r="R57" s="51"/>
      <c r="S57" s="51"/>
      <c r="T57" s="51"/>
      <c r="U57" s="51"/>
      <c r="V57" s="51"/>
    </row>
    <row r="58" spans="1:22" x14ac:dyDescent="0.2">
      <c r="A58" s="51"/>
      <c r="B58" s="51"/>
      <c r="C58" s="51"/>
      <c r="D58" s="51"/>
      <c r="E58" s="51"/>
      <c r="F58" s="51"/>
      <c r="G58" s="51"/>
      <c r="H58" s="51"/>
      <c r="I58" s="51"/>
      <c r="J58" s="51"/>
      <c r="K58" s="51"/>
      <c r="L58" s="51"/>
      <c r="M58" s="51"/>
      <c r="N58" s="51"/>
      <c r="O58" s="51"/>
      <c r="P58" s="51"/>
      <c r="Q58" s="51"/>
      <c r="R58" s="51"/>
      <c r="S58" s="51"/>
      <c r="T58" s="51"/>
      <c r="U58" s="51"/>
      <c r="V58" s="51"/>
    </row>
    <row r="59" spans="1:22" x14ac:dyDescent="0.2">
      <c r="A59" s="51"/>
      <c r="B59" s="51"/>
      <c r="C59" s="51"/>
      <c r="D59" s="51"/>
      <c r="E59" s="51"/>
      <c r="F59" s="51"/>
      <c r="G59" s="51"/>
      <c r="H59" s="51"/>
      <c r="I59" s="51"/>
      <c r="J59" s="51"/>
      <c r="K59" s="51"/>
      <c r="L59" s="51"/>
      <c r="M59" s="51"/>
      <c r="N59" s="51"/>
      <c r="O59" s="51"/>
      <c r="P59" s="51"/>
      <c r="Q59" s="51"/>
      <c r="R59" s="51"/>
      <c r="S59" s="51"/>
      <c r="T59" s="51"/>
      <c r="U59" s="51"/>
      <c r="V59" s="51"/>
    </row>
    <row r="60" spans="1:22" x14ac:dyDescent="0.2">
      <c r="A60" s="51"/>
      <c r="B60" s="51"/>
      <c r="C60" s="51"/>
      <c r="D60" s="51"/>
      <c r="E60" s="51"/>
      <c r="F60" s="51"/>
      <c r="G60" s="51"/>
      <c r="H60" s="51"/>
      <c r="I60" s="51"/>
      <c r="J60" s="51"/>
      <c r="K60" s="51"/>
      <c r="L60" s="51"/>
      <c r="M60" s="51"/>
      <c r="N60" s="51"/>
      <c r="O60" s="51"/>
      <c r="P60" s="51"/>
      <c r="Q60" s="51"/>
      <c r="R60" s="51"/>
      <c r="S60" s="51"/>
      <c r="T60" s="51"/>
      <c r="U60" s="51"/>
      <c r="V60" s="51"/>
    </row>
    <row r="61" spans="1:22" x14ac:dyDescent="0.2">
      <c r="A61" s="51"/>
      <c r="B61" s="51"/>
      <c r="C61" s="51"/>
      <c r="D61" s="51"/>
      <c r="E61" s="51"/>
      <c r="F61" s="51"/>
      <c r="G61" s="51"/>
      <c r="H61" s="51"/>
      <c r="I61" s="51"/>
      <c r="J61" s="51"/>
      <c r="K61" s="51"/>
      <c r="L61" s="51"/>
      <c r="M61" s="51"/>
      <c r="N61" s="51"/>
      <c r="O61" s="51"/>
      <c r="P61" s="51"/>
      <c r="Q61" s="51"/>
      <c r="R61" s="51"/>
      <c r="S61" s="51"/>
      <c r="T61" s="51"/>
      <c r="U61" s="51"/>
      <c r="V61" s="51"/>
    </row>
    <row r="62" spans="1:22" x14ac:dyDescent="0.2">
      <c r="A62" s="51"/>
      <c r="B62" s="51"/>
      <c r="C62" s="51"/>
      <c r="D62" s="51"/>
      <c r="E62" s="51"/>
      <c r="F62" s="51"/>
      <c r="G62" s="51"/>
      <c r="H62" s="51"/>
      <c r="I62" s="51"/>
      <c r="J62" s="51"/>
      <c r="K62" s="51"/>
      <c r="L62" s="51"/>
      <c r="M62" s="51"/>
      <c r="N62" s="51"/>
      <c r="O62" s="51"/>
      <c r="P62" s="51"/>
      <c r="Q62" s="51"/>
      <c r="R62" s="51"/>
      <c r="S62" s="51"/>
      <c r="T62" s="51"/>
      <c r="U62" s="51"/>
      <c r="V62" s="51"/>
    </row>
    <row r="63" spans="1:22" x14ac:dyDescent="0.2">
      <c r="A63" s="51"/>
      <c r="B63" s="51"/>
      <c r="C63" s="51"/>
      <c r="D63" s="51"/>
      <c r="E63" s="51"/>
      <c r="F63" s="51"/>
      <c r="G63" s="51"/>
      <c r="H63" s="51"/>
      <c r="I63" s="51"/>
      <c r="J63" s="51"/>
      <c r="K63" s="51"/>
      <c r="L63" s="51"/>
      <c r="M63" s="51"/>
      <c r="N63" s="51"/>
      <c r="O63" s="51"/>
      <c r="P63" s="51"/>
      <c r="Q63" s="51"/>
      <c r="R63" s="51"/>
      <c r="S63" s="51"/>
      <c r="T63" s="51"/>
      <c r="U63" s="51"/>
      <c r="V63" s="51"/>
    </row>
    <row r="64" spans="1:22" x14ac:dyDescent="0.2">
      <c r="A64" s="51"/>
      <c r="B64" s="51"/>
      <c r="C64" s="51"/>
      <c r="D64" s="51"/>
      <c r="E64" s="51"/>
      <c r="F64" s="51"/>
      <c r="G64" s="51"/>
      <c r="H64" s="51"/>
      <c r="I64" s="51"/>
      <c r="J64" s="51"/>
      <c r="K64" s="51"/>
      <c r="L64" s="51"/>
      <c r="M64" s="51"/>
      <c r="N64" s="51"/>
      <c r="O64" s="51"/>
      <c r="P64" s="51"/>
      <c r="Q64" s="51"/>
      <c r="R64" s="51"/>
      <c r="S64" s="51"/>
      <c r="T64" s="51"/>
      <c r="U64" s="51"/>
      <c r="V64" s="51"/>
    </row>
    <row r="65" spans="1:22" x14ac:dyDescent="0.2">
      <c r="A65" s="51"/>
      <c r="B65" s="51"/>
      <c r="C65" s="51"/>
      <c r="D65" s="51"/>
      <c r="E65" s="51"/>
      <c r="F65" s="51"/>
      <c r="G65" s="51"/>
      <c r="H65" s="51"/>
      <c r="I65" s="51"/>
      <c r="J65" s="51"/>
      <c r="K65" s="51"/>
      <c r="L65" s="51"/>
      <c r="M65" s="51"/>
      <c r="N65" s="51"/>
      <c r="O65" s="51"/>
      <c r="P65" s="51"/>
      <c r="Q65" s="51"/>
      <c r="R65" s="51"/>
      <c r="S65" s="51"/>
      <c r="T65" s="51"/>
      <c r="U65" s="51"/>
      <c r="V65" s="51"/>
    </row>
    <row r="66" spans="1:22" x14ac:dyDescent="0.2">
      <c r="A66" s="51"/>
      <c r="B66" s="51"/>
      <c r="C66" s="51"/>
      <c r="D66" s="51"/>
      <c r="E66" s="51"/>
      <c r="F66" s="51"/>
      <c r="G66" s="51"/>
      <c r="H66" s="51"/>
      <c r="I66" s="51"/>
      <c r="J66" s="51"/>
      <c r="K66" s="51"/>
      <c r="L66" s="51"/>
      <c r="M66" s="51"/>
      <c r="N66" s="51"/>
      <c r="O66" s="51"/>
      <c r="P66" s="51"/>
      <c r="Q66" s="51"/>
      <c r="R66" s="51"/>
      <c r="S66" s="51"/>
      <c r="T66" s="51"/>
      <c r="U66" s="51"/>
      <c r="V66" s="51"/>
    </row>
    <row r="67" spans="1:22" x14ac:dyDescent="0.2">
      <c r="A67" s="51"/>
      <c r="B67" s="51"/>
      <c r="C67" s="51"/>
      <c r="D67" s="51"/>
      <c r="E67" s="51"/>
      <c r="F67" s="51"/>
      <c r="G67" s="51"/>
      <c r="H67" s="51"/>
      <c r="I67" s="51"/>
      <c r="J67" s="51"/>
      <c r="K67" s="51"/>
      <c r="L67" s="51"/>
      <c r="M67" s="51"/>
      <c r="N67" s="51"/>
      <c r="O67" s="51"/>
      <c r="P67" s="51"/>
      <c r="Q67" s="51"/>
      <c r="R67" s="51"/>
      <c r="S67" s="51"/>
      <c r="T67" s="51"/>
      <c r="U67" s="51"/>
      <c r="V67" s="51"/>
    </row>
    <row r="68" spans="1:22" x14ac:dyDescent="0.2">
      <c r="A68" s="51"/>
      <c r="B68" s="51"/>
      <c r="C68" s="51"/>
      <c r="D68" s="51"/>
      <c r="E68" s="51"/>
      <c r="F68" s="51"/>
      <c r="G68" s="51"/>
      <c r="H68" s="51"/>
      <c r="I68" s="51"/>
      <c r="J68" s="51"/>
      <c r="K68" s="51"/>
      <c r="L68" s="51"/>
      <c r="M68" s="51"/>
      <c r="N68" s="51"/>
      <c r="O68" s="51"/>
      <c r="P68" s="51"/>
      <c r="Q68" s="51"/>
      <c r="R68" s="51"/>
      <c r="S68" s="51"/>
      <c r="T68" s="51"/>
      <c r="U68" s="51"/>
      <c r="V68" s="51"/>
    </row>
    <row r="69" spans="1:22" x14ac:dyDescent="0.2">
      <c r="A69" s="51"/>
      <c r="B69" s="51"/>
      <c r="C69" s="51"/>
      <c r="D69" s="51"/>
      <c r="E69" s="51"/>
      <c r="F69" s="51"/>
      <c r="G69" s="51"/>
      <c r="H69" s="51"/>
      <c r="I69" s="51"/>
      <c r="J69" s="51"/>
      <c r="K69" s="51"/>
      <c r="L69" s="51"/>
      <c r="M69" s="51"/>
      <c r="N69" s="51"/>
      <c r="O69" s="51"/>
      <c r="P69" s="51"/>
      <c r="Q69" s="51"/>
      <c r="R69" s="51"/>
      <c r="S69" s="51"/>
      <c r="T69" s="51"/>
      <c r="U69" s="51"/>
      <c r="V69" s="51"/>
    </row>
    <row r="70" spans="1:22" x14ac:dyDescent="0.2">
      <c r="A70" s="51"/>
      <c r="B70" s="51"/>
      <c r="C70" s="51"/>
      <c r="D70" s="51"/>
      <c r="E70" s="51"/>
      <c r="F70" s="51"/>
      <c r="G70" s="51"/>
      <c r="H70" s="51"/>
      <c r="I70" s="51"/>
      <c r="J70" s="51"/>
      <c r="K70" s="51"/>
      <c r="L70" s="51"/>
      <c r="M70" s="51"/>
      <c r="N70" s="51"/>
      <c r="O70" s="51"/>
      <c r="P70" s="51"/>
      <c r="Q70" s="51"/>
      <c r="R70" s="51"/>
      <c r="S70" s="51"/>
      <c r="T70" s="51"/>
      <c r="U70" s="51"/>
      <c r="V70" s="51"/>
    </row>
    <row r="71" spans="1:22" x14ac:dyDescent="0.2">
      <c r="A71" s="51"/>
      <c r="B71" s="51"/>
      <c r="C71" s="51"/>
      <c r="D71" s="51"/>
      <c r="E71" s="51"/>
      <c r="F71" s="51"/>
      <c r="G71" s="51"/>
      <c r="H71" s="51"/>
      <c r="I71" s="51"/>
      <c r="J71" s="51"/>
      <c r="K71" s="51"/>
      <c r="L71" s="51"/>
      <c r="M71" s="51"/>
      <c r="N71" s="51"/>
      <c r="O71" s="51"/>
      <c r="P71" s="51"/>
      <c r="Q71" s="51"/>
      <c r="R71" s="51"/>
      <c r="S71" s="51"/>
      <c r="T71" s="51"/>
      <c r="U71" s="51"/>
      <c r="V71" s="51"/>
    </row>
    <row r="72" spans="1:22" x14ac:dyDescent="0.2">
      <c r="A72" s="51"/>
      <c r="B72" s="51"/>
      <c r="C72" s="51"/>
      <c r="D72" s="51"/>
      <c r="E72" s="51"/>
      <c r="F72" s="51"/>
      <c r="G72" s="51"/>
      <c r="H72" s="51"/>
      <c r="I72" s="51"/>
      <c r="J72" s="51"/>
      <c r="K72" s="51"/>
      <c r="L72" s="51"/>
      <c r="M72" s="51"/>
      <c r="N72" s="51"/>
      <c r="O72" s="51"/>
      <c r="P72" s="51"/>
      <c r="Q72" s="51"/>
      <c r="R72" s="51"/>
      <c r="S72" s="51"/>
      <c r="T72" s="51"/>
      <c r="U72" s="51"/>
      <c r="V72" s="51"/>
    </row>
    <row r="73" spans="1:22" x14ac:dyDescent="0.2">
      <c r="A73" s="51"/>
      <c r="B73" s="51"/>
      <c r="C73" s="51"/>
      <c r="D73" s="51"/>
      <c r="E73" s="51"/>
      <c r="F73" s="51"/>
      <c r="G73" s="51"/>
      <c r="H73" s="51"/>
      <c r="I73" s="51"/>
      <c r="J73" s="51"/>
      <c r="K73" s="51"/>
      <c r="L73" s="51"/>
      <c r="M73" s="51"/>
      <c r="N73" s="51"/>
      <c r="O73" s="51"/>
      <c r="P73" s="51"/>
      <c r="Q73" s="51"/>
      <c r="R73" s="51"/>
      <c r="S73" s="51"/>
      <c r="T73" s="51"/>
      <c r="U73" s="51"/>
      <c r="V73" s="51"/>
    </row>
    <row r="74" spans="1:22" x14ac:dyDescent="0.2">
      <c r="A74" s="51"/>
      <c r="B74" s="51"/>
      <c r="C74" s="51"/>
      <c r="D74" s="51"/>
      <c r="E74" s="51"/>
      <c r="F74" s="51"/>
      <c r="G74" s="51"/>
      <c r="H74" s="51"/>
      <c r="I74" s="51"/>
      <c r="J74" s="51"/>
      <c r="K74" s="51"/>
      <c r="L74" s="51"/>
      <c r="M74" s="51"/>
      <c r="N74" s="51"/>
      <c r="O74" s="51"/>
      <c r="P74" s="51"/>
      <c r="Q74" s="51"/>
      <c r="R74" s="51"/>
      <c r="S74" s="51"/>
      <c r="T74" s="51"/>
      <c r="U74" s="51"/>
      <c r="V74" s="51"/>
    </row>
    <row r="75" spans="1:22" s="210" customFormat="1" x14ac:dyDescent="0.2"/>
    <row r="76" spans="1:22" s="210" customFormat="1" x14ac:dyDescent="0.2"/>
    <row r="77" spans="1:22" s="210" customFormat="1" x14ac:dyDescent="0.2"/>
    <row r="78" spans="1:22" s="210" customFormat="1" x14ac:dyDescent="0.2"/>
    <row r="79" spans="1:22" s="210" customFormat="1" x14ac:dyDescent="0.2"/>
    <row r="80" spans="1:22" s="210" customFormat="1" x14ac:dyDescent="0.2"/>
    <row r="81" s="210" customFormat="1" x14ac:dyDescent="0.2"/>
    <row r="82" s="210" customFormat="1" x14ac:dyDescent="0.2"/>
    <row r="83" s="210" customFormat="1" x14ac:dyDescent="0.2"/>
    <row r="84" s="210" customFormat="1" x14ac:dyDescent="0.2"/>
    <row r="85" s="210" customFormat="1" x14ac:dyDescent="0.2"/>
    <row r="86" s="210" customFormat="1" x14ac:dyDescent="0.2"/>
    <row r="87" s="210" customFormat="1" x14ac:dyDescent="0.2"/>
    <row r="88" s="210" customFormat="1" x14ac:dyDescent="0.2"/>
    <row r="89" s="210" customFormat="1" x14ac:dyDescent="0.2"/>
    <row r="90" s="210" customFormat="1" x14ac:dyDescent="0.2"/>
    <row r="91" s="210" customFormat="1" x14ac:dyDescent="0.2"/>
    <row r="92" s="210" customFormat="1" x14ac:dyDescent="0.2"/>
    <row r="93" s="210" customFormat="1" x14ac:dyDescent="0.2"/>
    <row r="94" s="210" customFormat="1" x14ac:dyDescent="0.2"/>
    <row r="95" s="210" customFormat="1" x14ac:dyDescent="0.2"/>
    <row r="96" s="210" customFormat="1" x14ac:dyDescent="0.2"/>
    <row r="97" s="210" customFormat="1" x14ac:dyDescent="0.2"/>
    <row r="98" s="210" customFormat="1" x14ac:dyDescent="0.2"/>
    <row r="99" s="210" customFormat="1" x14ac:dyDescent="0.2"/>
    <row r="100" s="210" customFormat="1" x14ac:dyDescent="0.2"/>
    <row r="101" s="210" customFormat="1" x14ac:dyDescent="0.2"/>
    <row r="102" s="210" customFormat="1" x14ac:dyDescent="0.2"/>
    <row r="103" s="210" customFormat="1" x14ac:dyDescent="0.2"/>
    <row r="104" s="210" customFormat="1" x14ac:dyDescent="0.2"/>
    <row r="105" s="210" customFormat="1" x14ac:dyDescent="0.2"/>
    <row r="106" s="210" customFormat="1" x14ac:dyDescent="0.2"/>
    <row r="107" s="210" customFormat="1" x14ac:dyDescent="0.2"/>
    <row r="108" s="210" customFormat="1" x14ac:dyDescent="0.2"/>
    <row r="109" s="210" customFormat="1" x14ac:dyDescent="0.2"/>
    <row r="110" s="210" customFormat="1" x14ac:dyDescent="0.2"/>
    <row r="111" s="210" customFormat="1" x14ac:dyDescent="0.2"/>
    <row r="112" s="210" customFormat="1" x14ac:dyDescent="0.2"/>
    <row r="113" s="210" customFormat="1" x14ac:dyDescent="0.2"/>
  </sheetData>
  <sheetProtection algorithmName="SHA-512" hashValue="G0kConjpUB/1IsTVj4MyJtFu43Ct50t/5V0TWDElqi2hmERfGfzysk2Kq7EDhHW8ax81ExXdNtI4GkOeHxhNoA==" saltValue="pkW2mXJ3NhAmdhOesbfyKA==" spinCount="100000" sheet="1"/>
  <mergeCells count="9">
    <mergeCell ref="M1:O1"/>
    <mergeCell ref="J1:L1"/>
    <mergeCell ref="B32:C32"/>
    <mergeCell ref="E6:F6"/>
    <mergeCell ref="E16:F16"/>
    <mergeCell ref="E26:F26"/>
    <mergeCell ref="G41:H41"/>
    <mergeCell ref="G32:H32"/>
    <mergeCell ref="G33:H33"/>
  </mergeCells>
  <phoneticPr fontId="2" type="noConversion"/>
  <hyperlinks>
    <hyperlink ref="B32" location="Intro!A1" display="&lt;&lt; Back to Index" xr:uid="{00000000-0004-0000-0400-000000000000}"/>
    <hyperlink ref="G33:H33" r:id="rId1" display="Kamcity.com &gt;&gt;" xr:uid="{00000000-0004-0000-0400-000002000000}"/>
  </hyperlinks>
  <pageMargins left="0.75" right="0.75" top="1" bottom="1" header="0.5" footer="0.5"/>
  <pageSetup paperSize="9" scale="56" orientation="portrait" r:id="rId2"/>
  <headerFooter alignWithMargins="0"/>
  <colBreaks count="1" manualBreakCount="1">
    <brk id="12" max="31"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AS111"/>
  <sheetViews>
    <sheetView zoomScale="90" zoomScaleNormal="90" workbookViewId="0">
      <selection activeCell="E4" sqref="E4"/>
    </sheetView>
  </sheetViews>
  <sheetFormatPr defaultRowHeight="12.75" x14ac:dyDescent="0.2"/>
  <cols>
    <col min="1" max="1" width="3.28515625" customWidth="1"/>
    <col min="2" max="2" width="6.5703125" customWidth="1"/>
    <col min="3" max="3" width="43.28515625" customWidth="1"/>
    <col min="4" max="4" width="2.7109375" customWidth="1"/>
    <col min="5" max="5" width="16.7109375" customWidth="1"/>
    <col min="6" max="6" width="8.140625" customWidth="1"/>
    <col min="7" max="7" width="7" customWidth="1"/>
    <col min="8" max="8" width="41" customWidth="1"/>
    <col min="9" max="9" width="3.28515625" customWidth="1"/>
    <col min="22" max="45" width="9.140625" style="202"/>
  </cols>
  <sheetData>
    <row r="1" spans="1:45" s="10" customFormat="1" ht="24.95" customHeight="1" x14ac:dyDescent="0.2">
      <c r="A1" s="31"/>
      <c r="B1" s="175" t="s">
        <v>61</v>
      </c>
      <c r="C1" s="16"/>
      <c r="D1" s="16"/>
      <c r="E1" s="16"/>
      <c r="F1" s="16"/>
      <c r="G1" s="16"/>
      <c r="H1" s="16"/>
      <c r="I1" s="16"/>
      <c r="J1" s="222" t="s">
        <v>63</v>
      </c>
      <c r="K1" s="223"/>
      <c r="L1" s="223"/>
      <c r="M1" s="222" t="s">
        <v>19</v>
      </c>
      <c r="N1" s="223"/>
      <c r="O1" s="224"/>
      <c r="P1" s="30"/>
      <c r="Q1" s="30"/>
      <c r="R1" s="30"/>
      <c r="S1" s="30"/>
      <c r="T1" s="30"/>
      <c r="U1" s="30"/>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row>
    <row r="2" spans="1:45" ht="20.100000000000001" customHeight="1" x14ac:dyDescent="0.2">
      <c r="A2" s="17"/>
      <c r="B2" s="61" t="s">
        <v>28</v>
      </c>
      <c r="C2" s="61"/>
      <c r="D2" s="61"/>
      <c r="E2" s="61"/>
      <c r="F2" s="61"/>
      <c r="G2" s="61"/>
      <c r="H2" s="61"/>
      <c r="I2" s="17"/>
      <c r="J2" s="231"/>
      <c r="K2" s="231"/>
      <c r="L2" s="231"/>
      <c r="M2" s="29"/>
      <c r="N2" s="29"/>
      <c r="O2" s="29"/>
      <c r="P2" s="29"/>
      <c r="Q2" s="29"/>
      <c r="R2" s="29"/>
      <c r="S2" s="29"/>
      <c r="T2" s="29"/>
      <c r="U2" s="29"/>
    </row>
    <row r="3" spans="1:45" ht="20.100000000000001" customHeight="1" x14ac:dyDescent="0.2">
      <c r="A3" s="17"/>
      <c r="B3" s="30"/>
      <c r="C3" s="30"/>
      <c r="D3" s="30"/>
      <c r="E3" s="30"/>
      <c r="F3" s="30"/>
      <c r="G3" s="30"/>
      <c r="H3" s="30"/>
      <c r="I3" s="17"/>
      <c r="J3" s="231"/>
      <c r="K3" s="231"/>
      <c r="L3" s="231"/>
      <c r="M3" s="29"/>
      <c r="N3" s="29"/>
      <c r="O3" s="29"/>
      <c r="P3" s="29"/>
      <c r="Q3" s="29"/>
      <c r="R3" s="29"/>
      <c r="S3" s="29"/>
      <c r="T3" s="29"/>
      <c r="U3" s="29"/>
    </row>
    <row r="4" spans="1:45" s="10" customFormat="1" ht="20.100000000000001" customHeight="1" x14ac:dyDescent="0.2">
      <c r="A4" s="31"/>
      <c r="B4" s="30"/>
      <c r="C4" s="53" t="s">
        <v>90</v>
      </c>
      <c r="D4" s="40" t="str">
        <f>Intro!C8</f>
        <v>£</v>
      </c>
      <c r="E4" s="96">
        <v>0</v>
      </c>
      <c r="F4" s="54"/>
      <c r="G4" s="30"/>
      <c r="H4" s="30"/>
      <c r="I4" s="31"/>
      <c r="J4" s="231"/>
      <c r="K4" s="231"/>
      <c r="L4" s="231"/>
      <c r="M4" s="30"/>
      <c r="N4" s="30"/>
      <c r="O4" s="30"/>
      <c r="P4" s="30"/>
      <c r="Q4" s="30"/>
      <c r="R4" s="30"/>
      <c r="S4" s="30"/>
      <c r="T4" s="30"/>
      <c r="U4" s="30"/>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row>
    <row r="5" spans="1:45" s="10" customFormat="1" ht="20.100000000000001" customHeight="1" x14ac:dyDescent="0.2">
      <c r="A5" s="31"/>
      <c r="B5" s="30"/>
      <c r="C5" s="53" t="s">
        <v>54</v>
      </c>
      <c r="D5" s="53"/>
      <c r="E5" s="73">
        <v>0</v>
      </c>
      <c r="F5" s="40" t="s">
        <v>4</v>
      </c>
      <c r="G5" s="30"/>
      <c r="H5" s="30"/>
      <c r="I5" s="31"/>
      <c r="J5" s="231"/>
      <c r="K5" s="231"/>
      <c r="L5" s="231"/>
      <c r="M5" s="30"/>
      <c r="N5" s="30"/>
      <c r="O5" s="30"/>
      <c r="P5" s="30"/>
      <c r="Q5" s="30"/>
      <c r="R5" s="30"/>
      <c r="S5" s="30"/>
      <c r="T5" s="30"/>
      <c r="U5" s="30"/>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row>
    <row r="6" spans="1:45" s="10" customFormat="1" ht="20.100000000000001" customHeight="1" x14ac:dyDescent="0.2">
      <c r="A6" s="31"/>
      <c r="B6" s="30"/>
      <c r="C6" s="53" t="s">
        <v>55</v>
      </c>
      <c r="D6" s="53"/>
      <c r="E6" s="73">
        <v>0</v>
      </c>
      <c r="F6" s="40" t="s">
        <v>4</v>
      </c>
      <c r="G6" s="30"/>
      <c r="H6" s="30"/>
      <c r="I6" s="31"/>
      <c r="J6" s="231"/>
      <c r="K6" s="231"/>
      <c r="L6" s="231"/>
      <c r="M6" s="30"/>
      <c r="N6" s="30"/>
      <c r="O6" s="30"/>
      <c r="P6" s="30"/>
      <c r="Q6" s="30"/>
      <c r="R6" s="30"/>
      <c r="S6" s="30"/>
      <c r="T6" s="30"/>
      <c r="U6" s="30"/>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row>
    <row r="7" spans="1:45" s="10" customFormat="1" ht="20.100000000000001" customHeight="1" x14ac:dyDescent="0.2">
      <c r="A7" s="31"/>
      <c r="B7" s="30"/>
      <c r="C7" s="39" t="s">
        <v>5</v>
      </c>
      <c r="D7" s="52"/>
      <c r="E7" s="116">
        <f xml:space="preserve"> E5-E6</f>
        <v>0</v>
      </c>
      <c r="F7" s="38" t="s">
        <v>6</v>
      </c>
      <c r="G7" s="30"/>
      <c r="H7" s="30"/>
      <c r="I7" s="31"/>
      <c r="J7" s="231"/>
      <c r="K7" s="231"/>
      <c r="L7" s="231"/>
      <c r="M7" s="30"/>
      <c r="N7" s="30"/>
      <c r="O7" s="30"/>
      <c r="P7" s="30"/>
      <c r="Q7" s="30"/>
      <c r="R7" s="30"/>
      <c r="S7" s="30"/>
      <c r="T7" s="30"/>
      <c r="U7" s="30"/>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row>
    <row r="8" spans="1:45" s="10" customFormat="1" ht="20.100000000000001" customHeight="1" x14ac:dyDescent="0.2">
      <c r="A8" s="31"/>
      <c r="B8" s="30"/>
      <c r="C8" s="38"/>
      <c r="D8" s="30"/>
      <c r="E8" s="102"/>
      <c r="F8" s="30"/>
      <c r="G8" s="30"/>
      <c r="H8" s="30"/>
      <c r="I8" s="31"/>
      <c r="J8" s="231"/>
      <c r="K8" s="231"/>
      <c r="L8" s="231"/>
      <c r="M8" s="30"/>
      <c r="N8" s="30"/>
      <c r="O8" s="30"/>
      <c r="P8" s="30"/>
      <c r="Q8" s="30"/>
      <c r="R8" s="30"/>
      <c r="S8" s="30"/>
      <c r="T8" s="30"/>
      <c r="U8" s="30"/>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row>
    <row r="9" spans="1:45" s="10" customFormat="1" ht="20.100000000000001" customHeight="1" x14ac:dyDescent="0.2">
      <c r="A9" s="31"/>
      <c r="B9" s="30"/>
      <c r="C9" s="39" t="s">
        <v>7</v>
      </c>
      <c r="D9" s="52"/>
      <c r="E9" s="114" t="e">
        <f>365/E5</f>
        <v>#DIV/0!</v>
      </c>
      <c r="F9" s="38" t="s">
        <v>29</v>
      </c>
      <c r="G9" s="30"/>
      <c r="H9" s="30"/>
      <c r="I9" s="31"/>
      <c r="J9" s="231"/>
      <c r="K9" s="231"/>
      <c r="L9" s="231"/>
      <c r="M9" s="30"/>
      <c r="N9" s="30"/>
      <c r="O9" s="30"/>
      <c r="P9" s="30"/>
      <c r="Q9" s="30"/>
      <c r="R9" s="30"/>
      <c r="S9" s="30"/>
      <c r="T9" s="30"/>
      <c r="U9" s="30"/>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row>
    <row r="10" spans="1:45" s="10" customFormat="1" ht="20.100000000000001" customHeight="1" x14ac:dyDescent="0.2">
      <c r="A10" s="31"/>
      <c r="B10" s="30"/>
      <c r="C10" s="39" t="s">
        <v>8</v>
      </c>
      <c r="D10" s="52"/>
      <c r="E10" s="114" t="e">
        <f xml:space="preserve"> 365/E6</f>
        <v>#DIV/0!</v>
      </c>
      <c r="F10" s="38" t="s">
        <v>30</v>
      </c>
      <c r="G10" s="30"/>
      <c r="H10" s="30"/>
      <c r="I10" s="31"/>
      <c r="J10" s="231"/>
      <c r="K10" s="231"/>
      <c r="L10" s="231"/>
      <c r="M10" s="30"/>
      <c r="N10" s="30"/>
      <c r="O10" s="30"/>
      <c r="P10" s="30"/>
      <c r="Q10" s="30"/>
      <c r="R10" s="30"/>
      <c r="S10" s="30"/>
      <c r="T10" s="30"/>
      <c r="U10" s="30"/>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row>
    <row r="11" spans="1:45" s="10" customFormat="1" ht="20.100000000000001" customHeight="1" x14ac:dyDescent="0.2">
      <c r="A11" s="31"/>
      <c r="B11" s="30"/>
      <c r="C11" s="38"/>
      <c r="D11" s="30"/>
      <c r="E11" s="102"/>
      <c r="F11" s="30"/>
      <c r="G11" s="30"/>
      <c r="H11" s="30"/>
      <c r="I11" s="31"/>
      <c r="J11" s="231"/>
      <c r="K11" s="231"/>
      <c r="L11" s="231"/>
      <c r="M11" s="30"/>
      <c r="N11" s="30"/>
      <c r="O11" s="30"/>
      <c r="P11" s="30"/>
      <c r="Q11" s="30"/>
      <c r="R11" s="30"/>
      <c r="S11" s="30"/>
      <c r="T11" s="30"/>
      <c r="U11" s="30"/>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row>
    <row r="12" spans="1:45" s="10" customFormat="1" ht="20.100000000000001" customHeight="1" x14ac:dyDescent="0.2">
      <c r="A12" s="31"/>
      <c r="B12" s="30"/>
      <c r="C12" s="39" t="s">
        <v>9</v>
      </c>
      <c r="D12" s="52"/>
      <c r="E12" s="116">
        <f>E5</f>
        <v>0</v>
      </c>
      <c r="F12" s="38" t="s">
        <v>4</v>
      </c>
      <c r="G12" s="30"/>
      <c r="H12" s="30"/>
      <c r="I12" s="31"/>
      <c r="J12" s="231"/>
      <c r="K12" s="231"/>
      <c r="L12" s="231"/>
      <c r="M12" s="30"/>
      <c r="N12" s="30"/>
      <c r="O12" s="30"/>
      <c r="P12" s="30"/>
      <c r="Q12" s="30"/>
      <c r="R12" s="30"/>
      <c r="S12" s="30"/>
      <c r="T12" s="30"/>
      <c r="U12" s="30"/>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row>
    <row r="13" spans="1:45" s="10" customFormat="1" ht="20.100000000000001" customHeight="1" x14ac:dyDescent="0.2">
      <c r="A13" s="31"/>
      <c r="B13" s="30"/>
      <c r="C13" s="39" t="s">
        <v>1</v>
      </c>
      <c r="D13" s="39" t="str">
        <f>Intro!C8</f>
        <v>£</v>
      </c>
      <c r="E13" s="121" t="e">
        <f>E4/E9</f>
        <v>#DIV/0!</v>
      </c>
      <c r="F13" s="54"/>
      <c r="G13" s="30"/>
      <c r="H13" s="30"/>
      <c r="I13" s="31"/>
      <c r="J13" s="231"/>
      <c r="K13" s="231"/>
      <c r="L13" s="231"/>
      <c r="M13" s="30"/>
      <c r="N13" s="30"/>
      <c r="O13" s="30"/>
      <c r="P13" s="30"/>
      <c r="Q13" s="30"/>
      <c r="R13" s="30"/>
      <c r="S13" s="30"/>
      <c r="T13" s="30"/>
      <c r="U13" s="30"/>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row>
    <row r="14" spans="1:45" s="10" customFormat="1" ht="20.100000000000001" customHeight="1" x14ac:dyDescent="0.2">
      <c r="A14" s="31"/>
      <c r="B14" s="30"/>
      <c r="C14" s="38"/>
      <c r="D14" s="38"/>
      <c r="E14" s="102"/>
      <c r="F14" s="30"/>
      <c r="G14" s="30"/>
      <c r="H14" s="30"/>
      <c r="I14" s="31"/>
      <c r="J14" s="231"/>
      <c r="K14" s="231"/>
      <c r="L14" s="231"/>
      <c r="M14" s="30"/>
      <c r="N14" s="30"/>
      <c r="O14" s="30"/>
      <c r="P14" s="30"/>
      <c r="Q14" s="30"/>
      <c r="R14" s="30"/>
      <c r="S14" s="30"/>
      <c r="T14" s="30"/>
      <c r="U14" s="30"/>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row>
    <row r="15" spans="1:45" s="10" customFormat="1" ht="20.100000000000001" customHeight="1" x14ac:dyDescent="0.2">
      <c r="A15" s="31"/>
      <c r="B15" s="30"/>
      <c r="C15" s="39" t="s">
        <v>9</v>
      </c>
      <c r="D15" s="39"/>
      <c r="E15" s="116">
        <f>E6</f>
        <v>0</v>
      </c>
      <c r="F15" s="38" t="s">
        <v>4</v>
      </c>
      <c r="G15" s="30"/>
      <c r="H15" s="30"/>
      <c r="I15" s="31"/>
      <c r="J15" s="231"/>
      <c r="K15" s="231"/>
      <c r="L15" s="231"/>
      <c r="M15" s="30"/>
      <c r="N15" s="30"/>
      <c r="O15" s="30"/>
      <c r="P15" s="30"/>
      <c r="Q15" s="30"/>
      <c r="R15" s="30"/>
      <c r="S15" s="30"/>
      <c r="T15" s="30"/>
      <c r="U15" s="30"/>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row>
    <row r="16" spans="1:45" s="10" customFormat="1" ht="20.100000000000001" customHeight="1" x14ac:dyDescent="0.2">
      <c r="A16" s="31"/>
      <c r="B16" s="30"/>
      <c r="C16" s="39" t="s">
        <v>1</v>
      </c>
      <c r="D16" s="39" t="str">
        <f>Intro!C8</f>
        <v>£</v>
      </c>
      <c r="E16" s="121" t="e">
        <f>E4/E10</f>
        <v>#DIV/0!</v>
      </c>
      <c r="F16" s="54"/>
      <c r="G16" s="30"/>
      <c r="H16" s="30"/>
      <c r="I16" s="31"/>
      <c r="J16" s="231"/>
      <c r="K16" s="231"/>
      <c r="L16" s="231"/>
      <c r="M16" s="30"/>
      <c r="N16" s="30"/>
      <c r="O16" s="30"/>
      <c r="P16" s="30"/>
      <c r="Q16" s="30"/>
      <c r="R16" s="30"/>
      <c r="S16" s="30"/>
      <c r="T16" s="30"/>
      <c r="U16" s="30"/>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row>
    <row r="17" spans="1:45" s="10" customFormat="1" ht="20.100000000000001" customHeight="1" x14ac:dyDescent="0.2">
      <c r="A17" s="31"/>
      <c r="B17" s="30"/>
      <c r="C17" s="38"/>
      <c r="D17" s="38"/>
      <c r="E17" s="102"/>
      <c r="F17" s="55"/>
      <c r="G17" s="30"/>
      <c r="H17" s="30"/>
      <c r="I17" s="31"/>
      <c r="J17" s="30"/>
      <c r="K17" s="30"/>
      <c r="L17" s="30"/>
      <c r="M17" s="30"/>
      <c r="N17" s="30"/>
      <c r="O17" s="30"/>
      <c r="P17" s="30"/>
      <c r="Q17" s="30"/>
      <c r="R17" s="30"/>
      <c r="S17" s="30"/>
      <c r="T17" s="30"/>
      <c r="U17" s="30"/>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row>
    <row r="18" spans="1:45" s="10" customFormat="1" ht="20.100000000000001" customHeight="1" x14ac:dyDescent="0.2">
      <c r="A18" s="31"/>
      <c r="B18" s="30"/>
      <c r="C18" s="39" t="s">
        <v>91</v>
      </c>
      <c r="D18" s="39" t="str">
        <f>Intro!C8</f>
        <v>£</v>
      </c>
      <c r="E18" s="121" t="e">
        <f>E13-E16</f>
        <v>#DIV/0!</v>
      </c>
      <c r="F18" s="54"/>
      <c r="G18" s="30"/>
      <c r="H18" s="30"/>
      <c r="I18" s="31"/>
      <c r="J18" s="30"/>
      <c r="K18" s="30"/>
      <c r="L18" s="30"/>
      <c r="M18" s="30"/>
      <c r="N18" s="30"/>
      <c r="O18" s="30"/>
      <c r="P18" s="30"/>
      <c r="Q18" s="30"/>
      <c r="R18" s="30"/>
      <c r="S18" s="30"/>
      <c r="T18" s="30"/>
      <c r="U18" s="30"/>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row>
    <row r="19" spans="1:45" s="10" customFormat="1" ht="20.100000000000001" customHeight="1" x14ac:dyDescent="0.2">
      <c r="A19" s="31"/>
      <c r="B19" s="30"/>
      <c r="C19" s="38"/>
      <c r="D19" s="38"/>
      <c r="E19" s="117"/>
      <c r="F19" s="30"/>
      <c r="G19" s="30"/>
      <c r="H19" s="30"/>
      <c r="I19" s="31"/>
      <c r="J19" s="30"/>
      <c r="K19" s="30"/>
      <c r="L19" s="30"/>
      <c r="M19" s="30"/>
      <c r="N19" s="30"/>
      <c r="O19" s="30"/>
      <c r="P19" s="30"/>
      <c r="Q19" s="30"/>
      <c r="R19" s="30"/>
      <c r="S19" s="30"/>
      <c r="T19" s="30"/>
      <c r="U19" s="30"/>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row>
    <row r="20" spans="1:45" s="10" customFormat="1" ht="20.100000000000001" customHeight="1" x14ac:dyDescent="0.2">
      <c r="A20" s="31"/>
      <c r="B20" s="30"/>
      <c r="C20" s="53" t="s">
        <v>113</v>
      </c>
      <c r="D20" s="39"/>
      <c r="E20" s="195">
        <v>0</v>
      </c>
      <c r="F20" s="40" t="s">
        <v>116</v>
      </c>
      <c r="G20" s="30"/>
      <c r="H20" s="30"/>
      <c r="I20" s="31"/>
      <c r="J20" s="30"/>
      <c r="K20" s="30"/>
      <c r="L20" s="30"/>
      <c r="M20" s="30"/>
      <c r="N20" s="30"/>
      <c r="O20" s="30"/>
      <c r="P20" s="30"/>
      <c r="Q20" s="30"/>
      <c r="R20" s="30"/>
      <c r="S20" s="30"/>
      <c r="T20" s="30"/>
      <c r="U20" s="30"/>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row>
    <row r="21" spans="1:45" s="10" customFormat="1" ht="20.100000000000001" customHeight="1" x14ac:dyDescent="0.2">
      <c r="A21" s="31"/>
      <c r="B21" s="30"/>
      <c r="C21" s="38"/>
      <c r="D21" s="38"/>
      <c r="E21" s="102"/>
      <c r="F21" s="58" t="s">
        <v>115</v>
      </c>
      <c r="G21" s="30"/>
      <c r="H21" s="30"/>
      <c r="I21" s="31"/>
      <c r="J21" s="30"/>
      <c r="K21" s="30"/>
      <c r="L21" s="30"/>
      <c r="M21" s="30"/>
      <c r="N21" s="30"/>
      <c r="O21" s="30"/>
      <c r="P21" s="30"/>
      <c r="Q21" s="30"/>
      <c r="R21" s="30"/>
      <c r="S21" s="30"/>
      <c r="T21" s="30"/>
      <c r="U21" s="30"/>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row>
    <row r="22" spans="1:45" s="10" customFormat="1" ht="20.100000000000001" customHeight="1" x14ac:dyDescent="0.2">
      <c r="A22" s="31"/>
      <c r="B22" s="30"/>
      <c r="C22" s="39" t="s">
        <v>10</v>
      </c>
      <c r="D22" s="39" t="str">
        <f>Intro!C8</f>
        <v>£</v>
      </c>
      <c r="E22" s="121" t="e">
        <f>E18</f>
        <v>#DIV/0!</v>
      </c>
      <c r="F22" s="38" t="s">
        <v>11</v>
      </c>
      <c r="G22" s="30"/>
      <c r="H22" s="30"/>
      <c r="I22" s="31"/>
      <c r="J22" s="30"/>
      <c r="K22" s="30"/>
      <c r="L22" s="30"/>
      <c r="M22" s="30"/>
      <c r="N22" s="30"/>
      <c r="O22" s="30"/>
      <c r="P22" s="30"/>
      <c r="Q22" s="30"/>
      <c r="R22" s="30"/>
      <c r="S22" s="30"/>
      <c r="T22" s="30"/>
      <c r="U22" s="30"/>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row>
    <row r="23" spans="1:45" s="10" customFormat="1" ht="20.100000000000001" customHeight="1" x14ac:dyDescent="0.2">
      <c r="A23" s="31"/>
      <c r="B23" s="30"/>
      <c r="C23" s="39" t="s">
        <v>1</v>
      </c>
      <c r="D23" s="39" t="str">
        <f>Intro!C8</f>
        <v>£</v>
      </c>
      <c r="E23" s="121" t="e">
        <f xml:space="preserve"> (E20/100)*E22</f>
        <v>#DIV/0!</v>
      </c>
      <c r="F23" s="30"/>
      <c r="G23" s="30"/>
      <c r="H23" s="30"/>
      <c r="I23" s="31"/>
      <c r="J23" s="30"/>
      <c r="K23" s="30"/>
      <c r="L23" s="30"/>
      <c r="M23" s="30"/>
      <c r="N23" s="30"/>
      <c r="O23" s="30"/>
      <c r="P23" s="30"/>
      <c r="Q23" s="30"/>
      <c r="R23" s="30"/>
      <c r="S23" s="30"/>
      <c r="T23" s="30"/>
      <c r="U23" s="30"/>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row>
    <row r="24" spans="1:45" s="10" customFormat="1" ht="20.100000000000001" customHeight="1" x14ac:dyDescent="0.2">
      <c r="A24" s="31"/>
      <c r="B24" s="30"/>
      <c r="C24" s="38"/>
      <c r="D24" s="30"/>
      <c r="E24" s="102"/>
      <c r="G24" s="30"/>
      <c r="H24" s="30"/>
      <c r="I24" s="31"/>
      <c r="J24" s="30"/>
      <c r="K24" s="30"/>
      <c r="L24" s="30"/>
      <c r="M24" s="30"/>
      <c r="N24" s="30"/>
      <c r="O24" s="30"/>
      <c r="P24" s="30"/>
      <c r="Q24" s="30"/>
      <c r="R24" s="30"/>
      <c r="S24" s="30"/>
      <c r="T24" s="30"/>
      <c r="U24" s="30"/>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row>
    <row r="25" spans="1:45" s="10" customFormat="1" ht="20.100000000000001" customHeight="1" x14ac:dyDescent="0.2">
      <c r="A25" s="31"/>
      <c r="B25" s="30"/>
      <c r="C25" s="39" t="s">
        <v>12</v>
      </c>
      <c r="D25" s="52"/>
      <c r="E25" s="120" t="e">
        <f>(E23/E4)*100</f>
        <v>#DIV/0!</v>
      </c>
      <c r="F25" s="38" t="s">
        <v>13</v>
      </c>
      <c r="G25" s="30"/>
      <c r="H25" s="30"/>
      <c r="I25" s="31"/>
      <c r="J25" s="30"/>
      <c r="K25" s="30"/>
      <c r="L25" s="30"/>
      <c r="M25" s="30"/>
      <c r="N25" s="30"/>
      <c r="O25" s="30"/>
      <c r="P25" s="30"/>
      <c r="Q25" s="30"/>
      <c r="R25" s="30"/>
      <c r="S25" s="30"/>
      <c r="T25" s="30"/>
      <c r="U25" s="30"/>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row>
    <row r="26" spans="1:45" s="10" customFormat="1" ht="20.100000000000001" customHeight="1" x14ac:dyDescent="0.2">
      <c r="A26" s="31"/>
      <c r="B26" s="30"/>
      <c r="C26" s="38"/>
      <c r="D26" s="30"/>
      <c r="E26" s="102"/>
      <c r="F26" s="30"/>
      <c r="G26" s="30"/>
      <c r="H26" s="30"/>
      <c r="I26" s="31"/>
      <c r="J26" s="30"/>
      <c r="K26" s="30"/>
      <c r="L26" s="30"/>
      <c r="M26" s="30"/>
      <c r="N26" s="30"/>
      <c r="O26" s="30"/>
      <c r="P26" s="30"/>
      <c r="Q26" s="30"/>
      <c r="R26" s="30"/>
      <c r="S26" s="30"/>
      <c r="T26" s="30"/>
      <c r="U26" s="30"/>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row>
    <row r="27" spans="1:45" s="10" customFormat="1" ht="20.100000000000001" customHeight="1" x14ac:dyDescent="0.2">
      <c r="A27" s="31"/>
      <c r="B27" s="30"/>
      <c r="C27" s="39" t="s">
        <v>14</v>
      </c>
      <c r="D27" s="53"/>
      <c r="E27" s="120" t="e">
        <f>E25</f>
        <v>#DIV/0!</v>
      </c>
      <c r="F27" s="38" t="s">
        <v>114</v>
      </c>
      <c r="G27" s="30"/>
      <c r="H27" s="30"/>
      <c r="I27" s="31"/>
      <c r="J27" s="30"/>
      <c r="K27" s="30"/>
      <c r="L27" s="30"/>
      <c r="M27" s="30"/>
      <c r="N27" s="30"/>
      <c r="O27" s="30"/>
      <c r="P27" s="30"/>
      <c r="Q27" s="30"/>
      <c r="R27" s="30"/>
      <c r="S27" s="30"/>
      <c r="T27" s="30"/>
      <c r="U27" s="30"/>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row>
    <row r="28" spans="1:45" s="10" customFormat="1" ht="20.100000000000001" customHeight="1" x14ac:dyDescent="0.2">
      <c r="A28" s="31"/>
      <c r="B28" s="30"/>
      <c r="C28" s="30"/>
      <c r="D28" s="30"/>
      <c r="E28" s="118"/>
      <c r="F28" s="176" t="s">
        <v>15</v>
      </c>
      <c r="G28" s="204">
        <f>E20</f>
        <v>0</v>
      </c>
      <c r="H28" s="176" t="s">
        <v>31</v>
      </c>
      <c r="I28" s="31"/>
      <c r="J28" s="30"/>
      <c r="K28" s="30"/>
      <c r="L28" s="30"/>
      <c r="M28" s="30"/>
      <c r="N28" s="30"/>
      <c r="O28" s="30"/>
      <c r="P28" s="30"/>
      <c r="Q28" s="30"/>
      <c r="R28" s="30"/>
      <c r="S28" s="30"/>
      <c r="T28" s="30"/>
      <c r="U28" s="30"/>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row>
    <row r="29" spans="1:45" s="10" customFormat="1" ht="20.100000000000001" customHeight="1" x14ac:dyDescent="0.2">
      <c r="A29" s="31"/>
      <c r="B29" s="30"/>
      <c r="C29" s="99" t="s">
        <v>76</v>
      </c>
      <c r="D29" s="30"/>
      <c r="E29" s="118"/>
      <c r="F29" s="38"/>
      <c r="G29" s="100"/>
      <c r="H29" s="38"/>
      <c r="I29" s="31"/>
      <c r="J29" s="30"/>
      <c r="K29" s="30"/>
      <c r="L29" s="30"/>
      <c r="M29" s="30"/>
      <c r="N29" s="30"/>
      <c r="O29" s="30"/>
      <c r="P29" s="30"/>
      <c r="Q29" s="30"/>
      <c r="R29" s="30"/>
      <c r="S29" s="30"/>
      <c r="T29" s="30"/>
      <c r="U29" s="30"/>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row>
    <row r="30" spans="1:45" s="10" customFormat="1" ht="20.100000000000001" customHeight="1" x14ac:dyDescent="0.2">
      <c r="A30" s="31"/>
      <c r="B30" s="30"/>
      <c r="C30" s="53" t="s">
        <v>33</v>
      </c>
      <c r="D30" s="30" t="s">
        <v>3</v>
      </c>
      <c r="E30" s="195">
        <v>0</v>
      </c>
      <c r="F30" s="38"/>
      <c r="G30" s="100"/>
      <c r="H30" s="38"/>
      <c r="I30" s="31"/>
      <c r="J30" s="30"/>
      <c r="K30" s="30"/>
      <c r="L30" s="30"/>
      <c r="M30" s="30"/>
      <c r="N30" s="30"/>
      <c r="O30" s="30"/>
      <c r="P30" s="30"/>
      <c r="Q30" s="30"/>
      <c r="R30" s="30"/>
      <c r="S30" s="30"/>
      <c r="T30" s="30"/>
      <c r="U30" s="30"/>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row>
    <row r="31" spans="1:45" s="10" customFormat="1" ht="24.95" customHeight="1" x14ac:dyDescent="0.2">
      <c r="A31" s="31"/>
      <c r="B31" s="30"/>
      <c r="C31" s="94" t="s">
        <v>77</v>
      </c>
      <c r="D31" s="39" t="str">
        <f>Intro!C8</f>
        <v>£</v>
      </c>
      <c r="E31" s="196" t="e">
        <f>(E23/E30)*100</f>
        <v>#DIV/0!</v>
      </c>
      <c r="F31" s="38"/>
      <c r="G31" s="100"/>
      <c r="H31" s="38"/>
      <c r="I31" s="31"/>
      <c r="J31" s="30"/>
      <c r="K31" s="30"/>
      <c r="L31" s="30"/>
      <c r="M31" s="30"/>
      <c r="N31" s="30"/>
      <c r="O31" s="30"/>
      <c r="P31" s="30"/>
      <c r="Q31" s="30"/>
      <c r="R31" s="30"/>
      <c r="S31" s="30"/>
      <c r="T31" s="30"/>
      <c r="U31" s="30"/>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row>
    <row r="32" spans="1:45" s="10" customFormat="1" ht="20.100000000000001" customHeight="1" x14ac:dyDescent="0.2">
      <c r="A32" s="31"/>
      <c r="B32" s="30"/>
      <c r="C32" s="39"/>
      <c r="D32" s="39"/>
      <c r="E32" s="119"/>
      <c r="F32" s="38"/>
      <c r="G32" s="100"/>
      <c r="H32" s="38"/>
      <c r="I32" s="31"/>
      <c r="J32" s="30"/>
      <c r="K32" s="30"/>
      <c r="L32" s="30"/>
      <c r="M32" s="30"/>
      <c r="N32" s="30"/>
      <c r="O32" s="30"/>
      <c r="P32" s="30"/>
      <c r="Q32" s="30"/>
      <c r="R32" s="30"/>
      <c r="S32" s="30"/>
      <c r="T32" s="30"/>
      <c r="U32" s="30"/>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row>
    <row r="33" spans="1:45" s="10" customFormat="1" ht="20.100000000000001" customHeight="1" x14ac:dyDescent="0.2">
      <c r="A33" s="31"/>
      <c r="B33" s="30"/>
      <c r="C33" s="53" t="s">
        <v>34</v>
      </c>
      <c r="D33" s="53" t="s">
        <v>3</v>
      </c>
      <c r="E33" s="195">
        <v>0</v>
      </c>
      <c r="F33" s="38"/>
      <c r="G33" s="100"/>
      <c r="H33" s="38"/>
      <c r="I33" s="31"/>
      <c r="J33" s="30"/>
      <c r="K33" s="30"/>
      <c r="L33" s="30"/>
      <c r="M33" s="30"/>
      <c r="N33" s="30"/>
      <c r="O33" s="30"/>
      <c r="P33" s="30"/>
      <c r="Q33" s="30"/>
      <c r="R33" s="30"/>
      <c r="S33" s="30"/>
      <c r="T33" s="30"/>
      <c r="U33" s="30"/>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row>
    <row r="34" spans="1:45" s="10" customFormat="1" ht="24.95" customHeight="1" x14ac:dyDescent="0.2">
      <c r="A34" s="31"/>
      <c r="B34" s="30"/>
      <c r="C34" s="177" t="s">
        <v>78</v>
      </c>
      <c r="D34" s="39" t="str">
        <f>Intro!C8</f>
        <v>£</v>
      </c>
      <c r="E34" s="197" t="e">
        <f>(E23/E33)*100</f>
        <v>#DIV/0!</v>
      </c>
      <c r="F34" s="38"/>
      <c r="G34" s="100"/>
      <c r="H34" s="38"/>
      <c r="I34" s="31"/>
      <c r="J34" s="30"/>
      <c r="K34" s="30"/>
      <c r="L34" s="30"/>
      <c r="M34" s="30"/>
      <c r="N34" s="30"/>
      <c r="O34" s="30"/>
      <c r="P34" s="30"/>
      <c r="Q34" s="30"/>
      <c r="R34" s="30"/>
      <c r="S34" s="30"/>
      <c r="T34" s="30"/>
      <c r="U34" s="30"/>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row>
    <row r="35" spans="1:45" s="10" customFormat="1" ht="20.100000000000001" customHeight="1" x14ac:dyDescent="0.2">
      <c r="A35" s="31"/>
      <c r="B35" s="30"/>
      <c r="C35" s="30"/>
      <c r="D35" s="30"/>
      <c r="E35" s="43"/>
      <c r="F35" s="38"/>
      <c r="G35" s="100"/>
      <c r="H35" s="38"/>
      <c r="I35" s="31"/>
      <c r="J35" s="30"/>
      <c r="K35" s="30"/>
      <c r="L35" s="30"/>
      <c r="M35" s="30"/>
      <c r="N35" s="30"/>
      <c r="O35" s="30"/>
      <c r="P35" s="30"/>
      <c r="Q35" s="30"/>
      <c r="R35" s="30"/>
      <c r="S35" s="30"/>
      <c r="T35" s="30"/>
      <c r="U35" s="30"/>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row>
    <row r="36" spans="1:45" x14ac:dyDescent="0.2">
      <c r="A36" s="17"/>
      <c r="B36" s="216" t="s">
        <v>16</v>
      </c>
      <c r="C36" s="230"/>
      <c r="D36" s="17"/>
      <c r="E36" s="17"/>
      <c r="F36" s="17"/>
      <c r="G36" s="17"/>
      <c r="H36" s="132" t="s">
        <v>21</v>
      </c>
      <c r="I36" s="170"/>
      <c r="J36" s="171"/>
      <c r="K36" s="129"/>
      <c r="L36" s="29"/>
      <c r="M36" s="29"/>
      <c r="N36" s="29"/>
      <c r="O36" s="29"/>
      <c r="P36" s="29"/>
      <c r="Q36" s="29"/>
      <c r="R36" s="29"/>
      <c r="S36" s="29"/>
      <c r="T36" s="29"/>
      <c r="U36" s="29"/>
    </row>
    <row r="37" spans="1:45" ht="20.100000000000001" customHeight="1" x14ac:dyDescent="0.2">
      <c r="A37" s="165"/>
      <c r="B37" s="127" t="s">
        <v>64</v>
      </c>
      <c r="C37" s="166"/>
      <c r="D37" s="165"/>
      <c r="E37" s="165"/>
      <c r="F37" s="165"/>
      <c r="G37" s="174"/>
      <c r="H37" s="209" t="s">
        <v>56</v>
      </c>
      <c r="I37" s="172"/>
      <c r="J37" s="173"/>
      <c r="K37" s="29"/>
      <c r="L37" s="29"/>
      <c r="M37" s="29"/>
      <c r="N37" s="29"/>
      <c r="O37" s="29"/>
      <c r="P37" s="29"/>
      <c r="Q37" s="29"/>
      <c r="R37" s="29"/>
      <c r="S37" s="29"/>
      <c r="T37" s="29"/>
      <c r="U37" s="29"/>
    </row>
    <row r="38" spans="1:45" x14ac:dyDescent="0.2">
      <c r="A38" s="64"/>
      <c r="B38" s="64"/>
      <c r="C38" s="64"/>
      <c r="D38" s="64"/>
      <c r="E38" s="64"/>
      <c r="F38" s="64"/>
      <c r="G38" s="64"/>
      <c r="H38" s="101"/>
      <c r="I38" s="125"/>
      <c r="J38" s="125"/>
      <c r="K38" s="29"/>
      <c r="L38" s="29"/>
      <c r="M38" s="29"/>
      <c r="N38" s="29"/>
      <c r="O38" s="29"/>
      <c r="P38" s="29"/>
      <c r="Q38" s="29"/>
      <c r="R38" s="29"/>
      <c r="S38" s="29"/>
      <c r="T38" s="29"/>
      <c r="U38" s="29"/>
    </row>
    <row r="39" spans="1:45" x14ac:dyDescent="0.2">
      <c r="A39" s="64"/>
      <c r="B39" s="167"/>
      <c r="C39" s="65"/>
      <c r="D39" s="70"/>
      <c r="E39" s="70"/>
      <c r="F39" s="70"/>
      <c r="G39" s="64"/>
      <c r="H39" s="64"/>
      <c r="I39" s="64"/>
      <c r="J39" s="29"/>
      <c r="K39" s="29"/>
      <c r="L39" s="29"/>
      <c r="M39" s="29"/>
      <c r="N39" s="29"/>
      <c r="O39" s="29"/>
      <c r="P39" s="29"/>
      <c r="Q39" s="29"/>
      <c r="R39" s="29"/>
      <c r="S39" s="29"/>
      <c r="T39" s="29"/>
      <c r="U39" s="29"/>
    </row>
    <row r="40" spans="1:45" x14ac:dyDescent="0.2">
      <c r="A40" s="64"/>
      <c r="B40" s="167"/>
      <c r="C40" s="65"/>
      <c r="D40" s="70"/>
      <c r="E40" s="70"/>
      <c r="F40" s="70"/>
      <c r="G40" s="64"/>
      <c r="H40" s="64"/>
      <c r="I40" s="64"/>
      <c r="J40" s="29"/>
      <c r="K40" s="29"/>
      <c r="L40" s="29"/>
      <c r="M40" s="29"/>
      <c r="N40" s="29"/>
      <c r="O40" s="29"/>
      <c r="P40" s="29"/>
      <c r="Q40" s="29"/>
      <c r="R40" s="29"/>
      <c r="S40" s="29"/>
      <c r="T40" s="29"/>
      <c r="U40" s="29"/>
    </row>
    <row r="41" spans="1:45" x14ac:dyDescent="0.2">
      <c r="A41" s="64"/>
      <c r="B41" s="66"/>
      <c r="C41" s="64"/>
      <c r="D41" s="64"/>
      <c r="E41" s="72"/>
      <c r="F41" s="70"/>
      <c r="G41" s="64"/>
      <c r="H41" s="64"/>
      <c r="I41" s="64"/>
      <c r="J41" s="29"/>
      <c r="K41" s="29"/>
      <c r="L41" s="29"/>
      <c r="M41" s="29"/>
      <c r="N41" s="29"/>
      <c r="O41" s="29"/>
      <c r="P41" s="29"/>
      <c r="Q41" s="29"/>
      <c r="R41" s="29"/>
      <c r="S41" s="29"/>
      <c r="T41" s="29"/>
      <c r="U41" s="29"/>
    </row>
    <row r="42" spans="1:45" x14ac:dyDescent="0.2">
      <c r="A42" s="64"/>
      <c r="B42" s="29"/>
      <c r="C42" s="29"/>
      <c r="D42" s="64"/>
      <c r="E42" s="72"/>
      <c r="F42" s="70"/>
      <c r="G42" s="64"/>
      <c r="H42" s="64"/>
      <c r="I42" s="64"/>
      <c r="J42" s="29"/>
      <c r="K42" s="29"/>
      <c r="L42" s="29"/>
      <c r="M42" s="29"/>
      <c r="N42" s="29"/>
      <c r="O42" s="29"/>
      <c r="P42" s="29"/>
      <c r="Q42" s="29"/>
      <c r="R42" s="29"/>
      <c r="S42" s="29"/>
      <c r="T42" s="29"/>
      <c r="U42" s="29"/>
    </row>
    <row r="43" spans="1:45" x14ac:dyDescent="0.2">
      <c r="A43" s="64"/>
      <c r="B43" s="67"/>
      <c r="C43" s="64"/>
      <c r="D43" s="70"/>
      <c r="E43" s="70"/>
      <c r="F43" s="70"/>
      <c r="G43" s="64"/>
      <c r="H43" s="64"/>
      <c r="I43" s="64"/>
      <c r="J43" s="29"/>
      <c r="K43" s="29"/>
      <c r="L43" s="29"/>
      <c r="M43" s="29"/>
      <c r="N43" s="68"/>
      <c r="O43" s="29"/>
      <c r="P43" s="29"/>
      <c r="Q43" s="29"/>
      <c r="R43" s="29"/>
      <c r="S43" s="29"/>
      <c r="T43" s="29"/>
      <c r="U43" s="29"/>
    </row>
    <row r="44" spans="1:45" x14ac:dyDescent="0.2">
      <c r="A44" s="152"/>
      <c r="B44" s="153"/>
      <c r="C44" s="153"/>
      <c r="D44" s="153"/>
      <c r="E44" s="153"/>
      <c r="F44" s="153"/>
      <c r="G44" s="153"/>
      <c r="H44" s="160"/>
      <c r="I44" s="161"/>
      <c r="J44" s="153"/>
      <c r="K44" s="153"/>
      <c r="L44" s="153"/>
      <c r="M44" s="153"/>
      <c r="N44" s="137"/>
      <c r="O44" s="141"/>
      <c r="P44" s="168"/>
      <c r="Q44" s="64"/>
      <c r="R44" s="29"/>
      <c r="S44" s="29"/>
      <c r="T44" s="29"/>
      <c r="U44" s="29"/>
    </row>
    <row r="45" spans="1:45" x14ac:dyDescent="0.2">
      <c r="A45" s="155"/>
      <c r="B45" s="71"/>
      <c r="C45" s="135" t="s">
        <v>22</v>
      </c>
      <c r="D45" s="133"/>
      <c r="E45" s="133"/>
      <c r="F45" s="133"/>
      <c r="G45" s="137"/>
      <c r="H45" s="237"/>
      <c r="I45" s="238"/>
      <c r="J45" s="238"/>
      <c r="K45" s="138"/>
      <c r="L45" s="138"/>
      <c r="M45" s="138"/>
      <c r="N45" s="137"/>
      <c r="O45" s="137"/>
      <c r="P45" s="168"/>
      <c r="Q45" s="64"/>
      <c r="R45" s="29"/>
      <c r="S45" s="29"/>
      <c r="T45" s="29"/>
      <c r="U45" s="29"/>
    </row>
    <row r="46" spans="1:45" x14ac:dyDescent="0.2">
      <c r="A46" s="155"/>
      <c r="B46" s="200"/>
      <c r="C46" s="200"/>
      <c r="D46" s="136"/>
      <c r="E46" s="136"/>
      <c r="F46" s="136"/>
      <c r="G46" s="134"/>
      <c r="H46" s="149"/>
      <c r="I46" s="133"/>
      <c r="J46" s="133"/>
      <c r="K46" s="133"/>
      <c r="L46" s="133"/>
      <c r="M46" s="133"/>
      <c r="N46" s="137"/>
      <c r="O46" s="137"/>
      <c r="P46" s="168"/>
      <c r="Q46" s="64"/>
      <c r="R46" s="29"/>
      <c r="S46" s="29"/>
      <c r="T46" s="29"/>
      <c r="U46" s="29"/>
    </row>
    <row r="47" spans="1:45" x14ac:dyDescent="0.2">
      <c r="A47" s="157"/>
      <c r="B47" s="158"/>
      <c r="C47" s="158"/>
      <c r="D47" s="158"/>
      <c r="E47" s="158"/>
      <c r="F47" s="158"/>
      <c r="G47" s="158"/>
      <c r="H47" s="158"/>
      <c r="I47" s="158"/>
      <c r="J47" s="158"/>
      <c r="K47" s="158"/>
      <c r="L47" s="158"/>
      <c r="M47" s="158"/>
      <c r="N47" s="147"/>
      <c r="O47" s="147"/>
      <c r="P47" s="168"/>
      <c r="Q47" s="64"/>
      <c r="R47" s="29"/>
      <c r="S47" s="29"/>
      <c r="T47" s="29"/>
      <c r="U47" s="29"/>
    </row>
    <row r="48" spans="1:45" x14ac:dyDescent="0.2">
      <c r="A48" s="29"/>
      <c r="B48" s="29"/>
      <c r="C48" s="29"/>
      <c r="D48" s="29"/>
      <c r="E48" s="29"/>
      <c r="F48" s="29"/>
      <c r="G48" s="29"/>
      <c r="H48" s="29"/>
      <c r="I48" s="29"/>
      <c r="J48" s="29"/>
      <c r="K48" s="29"/>
      <c r="L48" s="29"/>
      <c r="M48" s="29"/>
      <c r="N48" s="29"/>
      <c r="O48" s="29"/>
      <c r="P48" s="29"/>
      <c r="Q48" s="29"/>
      <c r="R48" s="29"/>
      <c r="S48" s="29"/>
      <c r="T48" s="29"/>
      <c r="U48" s="29"/>
    </row>
    <row r="49" spans="1:21" x14ac:dyDescent="0.2">
      <c r="A49" s="29"/>
      <c r="B49" s="29"/>
      <c r="C49" s="29"/>
      <c r="D49" s="29"/>
      <c r="E49" s="29"/>
      <c r="F49" s="29"/>
      <c r="G49" s="29"/>
      <c r="H49" s="29"/>
      <c r="I49" s="29"/>
      <c r="J49" s="29"/>
      <c r="K49" s="29"/>
      <c r="L49" s="29"/>
      <c r="M49" s="29"/>
      <c r="N49" s="29"/>
      <c r="O49" s="29"/>
      <c r="P49" s="29"/>
      <c r="Q49" s="29"/>
      <c r="R49" s="29"/>
      <c r="S49" s="29"/>
      <c r="T49" s="29"/>
      <c r="U49" s="29"/>
    </row>
    <row r="50" spans="1:21" x14ac:dyDescent="0.2">
      <c r="A50" s="29"/>
      <c r="B50" s="29"/>
      <c r="C50" s="29"/>
      <c r="D50" s="29"/>
      <c r="E50" s="29"/>
      <c r="F50" s="29"/>
      <c r="G50" s="29"/>
      <c r="H50" s="29"/>
      <c r="I50" s="29"/>
      <c r="J50" s="29"/>
      <c r="K50" s="29"/>
      <c r="L50" s="29"/>
      <c r="M50" s="29"/>
      <c r="N50" s="29"/>
      <c r="O50" s="29"/>
      <c r="P50" s="29"/>
      <c r="Q50" s="29"/>
      <c r="R50" s="29"/>
      <c r="S50" s="29"/>
      <c r="T50" s="29"/>
      <c r="U50" s="29"/>
    </row>
    <row r="51" spans="1:21" x14ac:dyDescent="0.2">
      <c r="A51" s="29"/>
      <c r="B51" s="29"/>
      <c r="C51" s="29"/>
      <c r="D51" s="29"/>
      <c r="E51" s="29"/>
      <c r="F51" s="29"/>
      <c r="G51" s="29"/>
      <c r="H51" s="29"/>
      <c r="I51" s="29"/>
      <c r="J51" s="29"/>
      <c r="K51" s="29"/>
      <c r="L51" s="29"/>
      <c r="M51" s="29"/>
      <c r="N51" s="29"/>
      <c r="O51" s="29"/>
      <c r="P51" s="29"/>
      <c r="Q51" s="29"/>
      <c r="R51" s="29"/>
      <c r="S51" s="29"/>
      <c r="T51" s="29"/>
      <c r="U51" s="29"/>
    </row>
    <row r="52" spans="1:21" x14ac:dyDescent="0.2">
      <c r="A52" s="29"/>
      <c r="B52" s="29"/>
      <c r="C52" s="29"/>
      <c r="D52" s="29"/>
      <c r="E52" s="29"/>
      <c r="F52" s="29"/>
      <c r="G52" s="29"/>
      <c r="H52" s="29"/>
      <c r="I52" s="29"/>
      <c r="J52" s="29"/>
      <c r="K52" s="29"/>
      <c r="L52" s="29"/>
      <c r="M52" s="29"/>
      <c r="N52" s="29"/>
      <c r="O52" s="29"/>
      <c r="P52" s="29"/>
      <c r="Q52" s="29"/>
      <c r="R52" s="29"/>
      <c r="S52" s="29"/>
      <c r="T52" s="29"/>
      <c r="U52" s="29"/>
    </row>
    <row r="53" spans="1:21" x14ac:dyDescent="0.2">
      <c r="A53" s="29"/>
      <c r="B53" s="29"/>
      <c r="C53" s="29"/>
      <c r="D53" s="29"/>
      <c r="E53" s="29"/>
      <c r="F53" s="29"/>
      <c r="G53" s="29"/>
      <c r="H53" s="29"/>
      <c r="I53" s="29"/>
      <c r="J53" s="29"/>
      <c r="K53" s="29"/>
      <c r="L53" s="29"/>
      <c r="M53" s="29"/>
      <c r="N53" s="29"/>
      <c r="O53" s="29"/>
      <c r="P53" s="29"/>
      <c r="Q53" s="29"/>
      <c r="R53" s="29"/>
      <c r="S53" s="29"/>
      <c r="T53" s="29"/>
      <c r="U53" s="29"/>
    </row>
    <row r="54" spans="1:21" x14ac:dyDescent="0.2">
      <c r="A54" s="29"/>
      <c r="B54" s="29"/>
      <c r="C54" s="29"/>
      <c r="D54" s="29"/>
      <c r="E54" s="29"/>
      <c r="F54" s="29"/>
      <c r="G54" s="29"/>
      <c r="H54" s="29"/>
      <c r="I54" s="29"/>
      <c r="J54" s="29"/>
      <c r="K54" s="29"/>
      <c r="L54" s="29"/>
      <c r="M54" s="29"/>
      <c r="N54" s="29"/>
      <c r="O54" s="29"/>
      <c r="P54" s="29"/>
      <c r="Q54" s="29"/>
      <c r="R54" s="29"/>
      <c r="S54" s="29"/>
      <c r="T54" s="29"/>
      <c r="U54" s="29"/>
    </row>
    <row r="55" spans="1:21" x14ac:dyDescent="0.2">
      <c r="A55" s="29"/>
      <c r="B55" s="29"/>
      <c r="C55" s="29"/>
      <c r="D55" s="29"/>
      <c r="E55" s="29"/>
      <c r="F55" s="29"/>
      <c r="G55" s="29"/>
      <c r="H55" s="29"/>
      <c r="I55" s="29"/>
      <c r="J55" s="29"/>
      <c r="K55" s="29"/>
      <c r="L55" s="29"/>
      <c r="M55" s="29"/>
      <c r="N55" s="29"/>
      <c r="O55" s="29"/>
      <c r="P55" s="29"/>
      <c r="Q55" s="29"/>
      <c r="R55" s="29"/>
      <c r="S55" s="29"/>
      <c r="T55" s="29"/>
      <c r="U55" s="29"/>
    </row>
    <row r="56" spans="1:21" x14ac:dyDescent="0.2">
      <c r="A56" s="29"/>
      <c r="B56" s="29"/>
      <c r="C56" s="29"/>
      <c r="D56" s="29"/>
      <c r="E56" s="29"/>
      <c r="F56" s="29"/>
      <c r="G56" s="29"/>
      <c r="H56" s="29"/>
      <c r="I56" s="29"/>
      <c r="J56" s="29"/>
      <c r="K56" s="29"/>
      <c r="L56" s="29"/>
      <c r="M56" s="29"/>
      <c r="N56" s="29"/>
      <c r="O56" s="29"/>
      <c r="P56" s="29"/>
      <c r="Q56" s="29"/>
      <c r="R56" s="29"/>
      <c r="S56" s="29"/>
      <c r="T56" s="29"/>
      <c r="U56" s="29"/>
    </row>
    <row r="57" spans="1:21" x14ac:dyDescent="0.2">
      <c r="A57" s="29"/>
      <c r="B57" s="29"/>
      <c r="C57" s="29"/>
      <c r="D57" s="29"/>
      <c r="E57" s="29"/>
      <c r="F57" s="29"/>
      <c r="G57" s="29"/>
      <c r="H57" s="29"/>
      <c r="I57" s="29"/>
      <c r="J57" s="29"/>
      <c r="K57" s="29"/>
      <c r="L57" s="29"/>
      <c r="M57" s="29"/>
      <c r="N57" s="29"/>
      <c r="O57" s="29"/>
      <c r="P57" s="29"/>
      <c r="Q57" s="29"/>
      <c r="R57" s="29"/>
      <c r="S57" s="29"/>
      <c r="T57" s="29"/>
      <c r="U57" s="29"/>
    </row>
    <row r="58" spans="1:21" x14ac:dyDescent="0.2">
      <c r="A58" s="29"/>
      <c r="B58" s="29"/>
      <c r="C58" s="29"/>
      <c r="D58" s="29"/>
      <c r="E58" s="29"/>
      <c r="F58" s="29"/>
      <c r="G58" s="29"/>
      <c r="H58" s="29"/>
      <c r="I58" s="29"/>
      <c r="J58" s="29"/>
      <c r="K58" s="29"/>
      <c r="L58" s="29"/>
      <c r="M58" s="29"/>
      <c r="N58" s="29"/>
      <c r="O58" s="29"/>
      <c r="P58" s="29"/>
      <c r="Q58" s="29"/>
      <c r="R58" s="29"/>
      <c r="S58" s="29"/>
      <c r="T58" s="29"/>
      <c r="U58" s="29"/>
    </row>
    <row r="59" spans="1:21" x14ac:dyDescent="0.2">
      <c r="A59" s="29"/>
      <c r="B59" s="29"/>
      <c r="C59" s="29"/>
      <c r="D59" s="29"/>
      <c r="E59" s="29"/>
      <c r="F59" s="29"/>
      <c r="G59" s="29"/>
      <c r="H59" s="29"/>
      <c r="I59" s="29"/>
      <c r="J59" s="29"/>
      <c r="K59" s="29"/>
      <c r="L59" s="29"/>
      <c r="M59" s="29"/>
      <c r="N59" s="29"/>
      <c r="O59" s="29"/>
      <c r="P59" s="29"/>
      <c r="Q59" s="29"/>
      <c r="R59" s="29"/>
      <c r="S59" s="29"/>
      <c r="T59" s="29"/>
      <c r="U59" s="29"/>
    </row>
    <row r="60" spans="1:21" x14ac:dyDescent="0.2">
      <c r="A60" s="29"/>
      <c r="B60" s="29"/>
      <c r="C60" s="29"/>
      <c r="D60" s="29"/>
      <c r="E60" s="29"/>
      <c r="F60" s="29"/>
      <c r="G60" s="29"/>
      <c r="H60" s="29"/>
      <c r="I60" s="29"/>
      <c r="J60" s="29"/>
      <c r="K60" s="29"/>
      <c r="L60" s="29"/>
      <c r="M60" s="29"/>
      <c r="N60" s="29"/>
      <c r="O60" s="29"/>
      <c r="P60" s="29"/>
      <c r="Q60" s="29"/>
      <c r="R60" s="29"/>
      <c r="S60" s="29"/>
      <c r="T60" s="29"/>
      <c r="U60" s="29"/>
    </row>
    <row r="61" spans="1:21" x14ac:dyDescent="0.2">
      <c r="A61" s="29"/>
      <c r="B61" s="29"/>
      <c r="C61" s="29"/>
      <c r="D61" s="29"/>
      <c r="E61" s="29"/>
      <c r="F61" s="29"/>
      <c r="G61" s="29"/>
      <c r="H61" s="29"/>
      <c r="I61" s="29"/>
      <c r="J61" s="29"/>
      <c r="K61" s="29"/>
      <c r="L61" s="29"/>
      <c r="M61" s="29"/>
      <c r="N61" s="29"/>
      <c r="O61" s="29"/>
      <c r="P61" s="29"/>
      <c r="Q61" s="29"/>
      <c r="R61" s="29"/>
      <c r="S61" s="29"/>
      <c r="T61" s="29"/>
      <c r="U61" s="29"/>
    </row>
    <row r="62" spans="1:21" x14ac:dyDescent="0.2">
      <c r="A62" s="29"/>
      <c r="B62" s="29"/>
      <c r="C62" s="29"/>
      <c r="D62" s="29"/>
      <c r="E62" s="29"/>
      <c r="F62" s="29"/>
      <c r="G62" s="29"/>
      <c r="H62" s="29"/>
      <c r="I62" s="29"/>
      <c r="J62" s="29"/>
      <c r="K62" s="29"/>
      <c r="L62" s="29"/>
      <c r="M62" s="29"/>
      <c r="N62" s="29"/>
      <c r="O62" s="29"/>
      <c r="P62" s="29"/>
      <c r="Q62" s="29"/>
      <c r="R62" s="29"/>
      <c r="S62" s="29"/>
      <c r="T62" s="29"/>
      <c r="U62" s="29"/>
    </row>
    <row r="63" spans="1:21" x14ac:dyDescent="0.2">
      <c r="A63" s="29"/>
      <c r="B63" s="29"/>
      <c r="C63" s="29"/>
      <c r="D63" s="29"/>
      <c r="E63" s="29"/>
      <c r="F63" s="29"/>
      <c r="G63" s="29"/>
      <c r="H63" s="29"/>
      <c r="I63" s="29"/>
      <c r="J63" s="29"/>
      <c r="K63" s="29"/>
      <c r="L63" s="29"/>
      <c r="M63" s="29"/>
      <c r="N63" s="29"/>
      <c r="O63" s="29"/>
      <c r="P63" s="29"/>
      <c r="Q63" s="29"/>
      <c r="R63" s="29"/>
      <c r="S63" s="29"/>
      <c r="T63" s="29"/>
      <c r="U63" s="29"/>
    </row>
    <row r="64" spans="1:21" x14ac:dyDescent="0.2">
      <c r="A64" s="29"/>
      <c r="B64" s="29"/>
      <c r="C64" s="29"/>
      <c r="D64" s="29"/>
      <c r="E64" s="29"/>
      <c r="F64" s="29"/>
      <c r="G64" s="29"/>
      <c r="H64" s="29"/>
      <c r="I64" s="29"/>
      <c r="J64" s="29"/>
      <c r="K64" s="29"/>
      <c r="L64" s="29"/>
      <c r="M64" s="29"/>
      <c r="N64" s="29"/>
      <c r="O64" s="29"/>
      <c r="P64" s="29"/>
      <c r="Q64" s="29"/>
      <c r="R64" s="29"/>
      <c r="S64" s="29"/>
      <c r="T64" s="29"/>
      <c r="U64" s="29"/>
    </row>
    <row r="65" spans="1:21" x14ac:dyDescent="0.2">
      <c r="A65" s="29"/>
      <c r="B65" s="29"/>
      <c r="C65" s="29"/>
      <c r="D65" s="29"/>
      <c r="E65" s="29"/>
      <c r="F65" s="29"/>
      <c r="G65" s="29"/>
      <c r="H65" s="29"/>
      <c r="I65" s="29"/>
      <c r="J65" s="29"/>
      <c r="K65" s="29"/>
      <c r="L65" s="29"/>
      <c r="M65" s="29"/>
      <c r="N65" s="29"/>
      <c r="O65" s="29"/>
      <c r="P65" s="29"/>
      <c r="Q65" s="29"/>
      <c r="R65" s="29"/>
      <c r="S65" s="29"/>
      <c r="T65" s="29"/>
      <c r="U65" s="29"/>
    </row>
    <row r="66" spans="1:21" x14ac:dyDescent="0.2">
      <c r="A66" s="29"/>
      <c r="B66" s="29"/>
      <c r="C66" s="29"/>
      <c r="D66" s="29"/>
      <c r="E66" s="29"/>
      <c r="F66" s="29"/>
      <c r="G66" s="29"/>
      <c r="H66" s="29"/>
      <c r="I66" s="29"/>
      <c r="J66" s="29"/>
      <c r="K66" s="29"/>
      <c r="L66" s="29"/>
      <c r="M66" s="29"/>
      <c r="N66" s="29"/>
      <c r="O66" s="29"/>
      <c r="P66" s="29"/>
      <c r="Q66" s="29"/>
      <c r="R66" s="29"/>
      <c r="S66" s="29"/>
      <c r="T66" s="29"/>
      <c r="U66" s="29"/>
    </row>
    <row r="67" spans="1:21" x14ac:dyDescent="0.2">
      <c r="A67" s="29"/>
      <c r="B67" s="29"/>
      <c r="C67" s="29"/>
      <c r="D67" s="29"/>
      <c r="E67" s="29"/>
      <c r="F67" s="29"/>
      <c r="G67" s="29"/>
      <c r="H67" s="29"/>
      <c r="I67" s="29"/>
      <c r="J67" s="29"/>
      <c r="K67" s="29"/>
      <c r="L67" s="29"/>
      <c r="M67" s="29"/>
      <c r="N67" s="29"/>
      <c r="O67" s="29"/>
      <c r="P67" s="29"/>
      <c r="Q67" s="29"/>
      <c r="R67" s="29"/>
      <c r="S67" s="29"/>
      <c r="T67" s="29"/>
      <c r="U67" s="29"/>
    </row>
    <row r="68" spans="1:21" x14ac:dyDescent="0.2">
      <c r="A68" s="29"/>
      <c r="B68" s="29"/>
      <c r="C68" s="29"/>
      <c r="D68" s="29"/>
      <c r="E68" s="29"/>
      <c r="F68" s="29"/>
      <c r="G68" s="29"/>
      <c r="H68" s="29"/>
      <c r="I68" s="29"/>
      <c r="J68" s="29"/>
      <c r="K68" s="29"/>
      <c r="L68" s="29"/>
      <c r="M68" s="29"/>
      <c r="N68" s="29"/>
      <c r="O68" s="29"/>
      <c r="P68" s="29"/>
      <c r="Q68" s="29"/>
      <c r="R68" s="29"/>
      <c r="S68" s="29"/>
      <c r="T68" s="29"/>
      <c r="U68" s="29"/>
    </row>
    <row r="69" spans="1:21" x14ac:dyDescent="0.2">
      <c r="A69" s="29"/>
      <c r="B69" s="29"/>
      <c r="C69" s="29"/>
      <c r="D69" s="29"/>
      <c r="E69" s="29"/>
      <c r="F69" s="29"/>
      <c r="G69" s="29"/>
      <c r="H69" s="29"/>
      <c r="I69" s="29"/>
      <c r="J69" s="29"/>
      <c r="K69" s="29"/>
      <c r="L69" s="29"/>
      <c r="M69" s="29"/>
      <c r="N69" s="29"/>
      <c r="O69" s="29"/>
      <c r="P69" s="29"/>
      <c r="Q69" s="29"/>
      <c r="R69" s="29"/>
      <c r="S69" s="29"/>
      <c r="T69" s="29"/>
      <c r="U69" s="29"/>
    </row>
    <row r="70" spans="1:21" x14ac:dyDescent="0.2">
      <c r="A70" s="29"/>
      <c r="B70" s="29"/>
      <c r="C70" s="29"/>
      <c r="D70" s="29"/>
      <c r="E70" s="29"/>
      <c r="F70" s="29"/>
      <c r="G70" s="29"/>
      <c r="H70" s="29"/>
      <c r="I70" s="29"/>
      <c r="J70" s="29"/>
      <c r="K70" s="29"/>
      <c r="L70" s="29"/>
      <c r="M70" s="29"/>
      <c r="N70" s="29"/>
      <c r="O70" s="29"/>
      <c r="P70" s="29"/>
      <c r="Q70" s="29"/>
      <c r="R70" s="29"/>
      <c r="S70" s="29"/>
      <c r="T70" s="29"/>
      <c r="U70" s="29"/>
    </row>
    <row r="71" spans="1:21" x14ac:dyDescent="0.2">
      <c r="A71" s="29"/>
      <c r="B71" s="29"/>
      <c r="C71" s="29"/>
      <c r="D71" s="29"/>
      <c r="E71" s="29"/>
      <c r="F71" s="29"/>
      <c r="G71" s="29"/>
      <c r="H71" s="29"/>
      <c r="I71" s="29"/>
      <c r="J71" s="29"/>
      <c r="K71" s="29"/>
      <c r="L71" s="29"/>
      <c r="M71" s="29"/>
      <c r="N71" s="29"/>
      <c r="O71" s="29"/>
      <c r="P71" s="29"/>
      <c r="Q71" s="29"/>
      <c r="R71" s="29"/>
      <c r="S71" s="29"/>
      <c r="T71" s="29"/>
      <c r="U71" s="29"/>
    </row>
    <row r="72" spans="1:21" x14ac:dyDescent="0.2">
      <c r="A72" s="29"/>
      <c r="B72" s="29"/>
      <c r="C72" s="29"/>
      <c r="D72" s="29"/>
      <c r="E72" s="29"/>
      <c r="F72" s="29"/>
      <c r="G72" s="29"/>
      <c r="H72" s="29"/>
      <c r="I72" s="29"/>
      <c r="J72" s="29"/>
      <c r="K72" s="29"/>
      <c r="L72" s="29"/>
      <c r="M72" s="29"/>
      <c r="N72" s="29"/>
      <c r="O72" s="29"/>
      <c r="P72" s="29"/>
      <c r="Q72" s="29"/>
      <c r="R72" s="29"/>
      <c r="S72" s="29"/>
      <c r="T72" s="29"/>
      <c r="U72" s="29"/>
    </row>
    <row r="73" spans="1:21" x14ac:dyDescent="0.2">
      <c r="A73" s="29"/>
      <c r="B73" s="29"/>
      <c r="C73" s="29"/>
      <c r="D73" s="29"/>
      <c r="E73" s="29"/>
      <c r="F73" s="29"/>
      <c r="G73" s="29"/>
      <c r="H73" s="29"/>
      <c r="I73" s="29"/>
      <c r="J73" s="29"/>
      <c r="K73" s="29"/>
      <c r="L73" s="29"/>
      <c r="M73" s="29"/>
      <c r="N73" s="29"/>
      <c r="O73" s="29"/>
      <c r="P73" s="29"/>
      <c r="Q73" s="29"/>
      <c r="R73" s="29"/>
      <c r="S73" s="29"/>
      <c r="T73" s="29"/>
      <c r="U73" s="29"/>
    </row>
    <row r="74" spans="1:21" x14ac:dyDescent="0.2">
      <c r="A74" s="29"/>
      <c r="B74" s="29"/>
      <c r="C74" s="29"/>
      <c r="D74" s="29"/>
      <c r="E74" s="29"/>
      <c r="F74" s="29"/>
      <c r="G74" s="29"/>
      <c r="H74" s="29"/>
      <c r="I74" s="29"/>
      <c r="J74" s="29"/>
      <c r="K74" s="29"/>
      <c r="L74" s="29"/>
      <c r="M74" s="29"/>
      <c r="N74" s="29"/>
      <c r="O74" s="29"/>
      <c r="P74" s="29"/>
      <c r="Q74" s="29"/>
      <c r="R74" s="29"/>
      <c r="S74" s="29"/>
      <c r="T74" s="29"/>
      <c r="U74" s="29"/>
    </row>
    <row r="75" spans="1:21" s="202" customFormat="1" x14ac:dyDescent="0.2"/>
    <row r="76" spans="1:21" s="202" customFormat="1" x14ac:dyDescent="0.2"/>
    <row r="77" spans="1:21" s="202" customFormat="1" x14ac:dyDescent="0.2"/>
    <row r="78" spans="1:21" s="202" customFormat="1" x14ac:dyDescent="0.2"/>
    <row r="79" spans="1:21" s="202" customFormat="1" x14ac:dyDescent="0.2"/>
    <row r="80" spans="1:21" s="202" customFormat="1" x14ac:dyDescent="0.2"/>
    <row r="81" s="202" customFormat="1" x14ac:dyDescent="0.2"/>
    <row r="82" s="202" customFormat="1" x14ac:dyDescent="0.2"/>
    <row r="83" s="202" customFormat="1" x14ac:dyDescent="0.2"/>
    <row r="84" s="202" customFormat="1" x14ac:dyDescent="0.2"/>
    <row r="85" s="202" customFormat="1" x14ac:dyDescent="0.2"/>
    <row r="86" s="202" customFormat="1" x14ac:dyDescent="0.2"/>
    <row r="87" s="202" customFormat="1" x14ac:dyDescent="0.2"/>
    <row r="88" s="202" customFormat="1" x14ac:dyDescent="0.2"/>
    <row r="89" s="202" customFormat="1" x14ac:dyDescent="0.2"/>
    <row r="90" s="202" customFormat="1" x14ac:dyDescent="0.2"/>
    <row r="91" s="202" customFormat="1" x14ac:dyDescent="0.2"/>
    <row r="92" s="202" customFormat="1" x14ac:dyDescent="0.2"/>
    <row r="93" s="202" customFormat="1" x14ac:dyDescent="0.2"/>
    <row r="94" s="202" customFormat="1" x14ac:dyDescent="0.2"/>
    <row r="95" s="202" customFormat="1" x14ac:dyDescent="0.2"/>
    <row r="96" s="202" customFormat="1" x14ac:dyDescent="0.2"/>
    <row r="97" s="202" customFormat="1" x14ac:dyDescent="0.2"/>
    <row r="98" s="202" customFormat="1" x14ac:dyDescent="0.2"/>
    <row r="99" s="202" customFormat="1" x14ac:dyDescent="0.2"/>
    <row r="100" s="202" customFormat="1" x14ac:dyDescent="0.2"/>
    <row r="101" s="202" customFormat="1" x14ac:dyDescent="0.2"/>
    <row r="102" s="202" customFormat="1" x14ac:dyDescent="0.2"/>
    <row r="103" s="202" customFormat="1" x14ac:dyDescent="0.2"/>
    <row r="104" s="202" customFormat="1" x14ac:dyDescent="0.2"/>
    <row r="105" s="202" customFormat="1" x14ac:dyDescent="0.2"/>
    <row r="106" s="202" customFormat="1" x14ac:dyDescent="0.2"/>
    <row r="107" s="202" customFormat="1" x14ac:dyDescent="0.2"/>
    <row r="108" s="202" customFormat="1" x14ac:dyDescent="0.2"/>
    <row r="109" s="202" customFormat="1" x14ac:dyDescent="0.2"/>
    <row r="110" s="202" customFormat="1" x14ac:dyDescent="0.2"/>
    <row r="111" s="202" customFormat="1" x14ac:dyDescent="0.2"/>
  </sheetData>
  <sheetProtection algorithmName="SHA-512" hashValue="c7L+L/dlZo+4kDEUCarVxmQrF+9j6Do2S/mMNpU0T7+mCARyUAWGImzxKpnfBtaaPB7qfgXS03KDNfpedMNrIA==" saltValue="vHRrpgJDJrUbKO3gLXj8sQ==" spinCount="100000" sheet="1"/>
  <mergeCells count="5">
    <mergeCell ref="B36:C36"/>
    <mergeCell ref="M1:O1"/>
    <mergeCell ref="H45:J45"/>
    <mergeCell ref="J1:L1"/>
    <mergeCell ref="J2:L16"/>
  </mergeCells>
  <phoneticPr fontId="2" type="noConversion"/>
  <dataValidations count="1">
    <dataValidation type="list" allowBlank="1" showInputMessage="1" showErrorMessage="1" sqref="F4 F13 F16 F18" xr:uid="{00000000-0002-0000-0800-000000000000}">
      <formula1>$E$39:$E$42</formula1>
    </dataValidation>
  </dataValidations>
  <hyperlinks>
    <hyperlink ref="B36" location="Intro!A1" display="&lt;&lt; Back to Index" xr:uid="{00000000-0004-0000-0800-000000000000}"/>
    <hyperlink ref="H37" r:id="rId1" xr:uid="{00000000-0004-0000-0800-000002000000}"/>
  </hyperlinks>
  <pageMargins left="0.75" right="0.75" top="1" bottom="1" header="0.5" footer="0.5"/>
  <pageSetup paperSize="9" scale="4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vt:lpstr>
      <vt:lpstr>1. Cost of Trade Credit</vt:lpstr>
      <vt:lpstr>4a. Margin Calculator</vt:lpstr>
      <vt:lpstr>7. Settlement Discounts</vt:lpstr>
      <vt:lpstr>'1. Cost of Trade Credit'!Print_Area</vt:lpstr>
      <vt:lpstr>'4a. Margin Calculator'!Print_Area</vt:lpstr>
      <vt:lpstr>'7. Settlement Discounts'!Print_Area</vt:lpstr>
      <vt:lpstr>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Mark Craft</cp:lastModifiedBy>
  <cp:lastPrinted>2009-02-11T14:53:08Z</cp:lastPrinted>
  <dcterms:created xsi:type="dcterms:W3CDTF">2007-03-15T15:51:04Z</dcterms:created>
  <dcterms:modified xsi:type="dcterms:W3CDTF">2019-10-29T21:00:16Z</dcterms:modified>
</cp:coreProperties>
</file>